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c r="F316"/>
  <c r="F315"/>
  <c r="F314"/>
  <c r="F313"/>
  <c r="F312"/>
  <c r="F311"/>
  <c r="F310"/>
  <c r="H309"/>
  <c r="E309" s="1"/>
  <c r="B309" s="1"/>
  <c r="G309"/>
  <c r="F309"/>
  <c r="F308"/>
  <c r="H307"/>
  <c r="E307" s="1"/>
  <c r="B307" s="1"/>
  <c r="G307"/>
  <c r="F307"/>
  <c r="H306"/>
  <c r="G306"/>
  <c r="F306"/>
  <c r="E306"/>
  <c r="B306" s="1"/>
  <c r="H305"/>
  <c r="G305"/>
  <c r="F305"/>
  <c r="H304"/>
  <c r="E304" s="1"/>
  <c r="B304" s="1"/>
  <c r="G304"/>
  <c r="F304"/>
  <c r="H303"/>
  <c r="G303"/>
  <c r="F303"/>
  <c r="H302"/>
  <c r="G302"/>
  <c r="F302"/>
  <c r="E302"/>
  <c r="B302" s="1"/>
  <c r="H301"/>
  <c r="G301"/>
  <c r="F301"/>
  <c r="H300"/>
  <c r="E300" s="1"/>
  <c r="B300" s="1"/>
  <c r="G300"/>
  <c r="F300"/>
  <c r="H299"/>
  <c r="G299"/>
  <c r="F299"/>
  <c r="H298"/>
  <c r="G298"/>
  <c r="F298"/>
  <c r="E298"/>
  <c r="B298" s="1"/>
  <c r="H297"/>
  <c r="G297"/>
  <c r="F297"/>
  <c r="H296"/>
  <c r="E296" s="1"/>
  <c r="B296" s="1"/>
  <c r="G296"/>
  <c r="F296"/>
  <c r="H295"/>
  <c r="G295"/>
  <c r="F295"/>
  <c r="H294"/>
  <c r="G294"/>
  <c r="F294"/>
  <c r="E294"/>
  <c r="B294" s="1"/>
  <c r="H293"/>
  <c r="G293"/>
  <c r="F293"/>
  <c r="H292"/>
  <c r="G292"/>
  <c r="F292"/>
  <c r="E292"/>
  <c r="B292" s="1"/>
  <c r="F291"/>
  <c r="G290"/>
  <c r="F290"/>
  <c r="H289"/>
  <c r="G289"/>
  <c r="F289"/>
  <c r="H288"/>
  <c r="E288" s="1"/>
  <c r="B288" s="1"/>
  <c r="G288"/>
  <c r="F288"/>
  <c r="H287"/>
  <c r="G287"/>
  <c r="F287"/>
  <c r="H286"/>
  <c r="G286"/>
  <c r="F286"/>
  <c r="F285"/>
  <c r="H284"/>
  <c r="E284" s="1"/>
  <c r="G284"/>
  <c r="F284"/>
  <c r="H283"/>
  <c r="G283"/>
  <c r="F283"/>
  <c r="E283"/>
  <c r="B283" s="1"/>
  <c r="H282"/>
  <c r="G282"/>
  <c r="F282"/>
  <c r="F281"/>
  <c r="F280"/>
  <c r="F279"/>
  <c r="F277" s="1"/>
  <c r="F278"/>
  <c r="F276"/>
  <c r="L275"/>
  <c r="F275" s="1"/>
  <c r="H275"/>
  <c r="F274"/>
  <c r="I273"/>
  <c r="E273" s="1"/>
  <c r="B273" s="1"/>
  <c r="H273"/>
  <c r="F273"/>
  <c r="E272"/>
  <c r="M271"/>
  <c r="L271"/>
  <c r="E271"/>
  <c r="M270"/>
  <c r="L270"/>
  <c r="F270" s="1"/>
  <c r="B270" s="1"/>
  <c r="E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F225" s="1"/>
  <c r="E225"/>
  <c r="M224"/>
  <c r="L224"/>
  <c r="F224"/>
  <c r="E224"/>
  <c r="B224"/>
  <c r="M223"/>
  <c r="L223"/>
  <c r="E223"/>
  <c r="M222"/>
  <c r="L222"/>
  <c r="F222"/>
  <c r="E222"/>
  <c r="B222"/>
  <c r="M221"/>
  <c r="L221"/>
  <c r="E221"/>
  <c r="M220"/>
  <c r="L220"/>
  <c r="F220"/>
  <c r="E220"/>
  <c r="B220"/>
  <c r="M219"/>
  <c r="L219"/>
  <c r="E219"/>
  <c r="M218"/>
  <c r="L218"/>
  <c r="F218"/>
  <c r="E218"/>
  <c r="B218"/>
  <c r="M217"/>
  <c r="L217"/>
  <c r="E217"/>
  <c r="M216"/>
  <c r="L216"/>
  <c r="F216"/>
  <c r="E216"/>
  <c r="B216"/>
  <c r="M215"/>
  <c r="L215"/>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E159" s="1"/>
  <c r="B159" s="1"/>
  <c r="G159"/>
  <c r="F159"/>
  <c r="H158"/>
  <c r="G158"/>
  <c r="F158"/>
  <c r="E158"/>
  <c r="B158" s="1"/>
  <c r="H157"/>
  <c r="G157"/>
  <c r="F157"/>
  <c r="H156"/>
  <c r="G156"/>
  <c r="F156"/>
  <c r="E156"/>
  <c r="B156" s="1"/>
  <c r="H155"/>
  <c r="G155"/>
  <c r="F155"/>
  <c r="H154"/>
  <c r="G154"/>
  <c r="F154"/>
  <c r="E154"/>
  <c r="B154" s="1"/>
  <c r="H153"/>
  <c r="G153"/>
  <c r="F153"/>
  <c r="H152"/>
  <c r="G152"/>
  <c r="F152"/>
  <c r="E152"/>
  <c r="B152" s="1"/>
  <c r="H151"/>
  <c r="G151"/>
  <c r="F151"/>
  <c r="H150"/>
  <c r="G150"/>
  <c r="F150"/>
  <c r="E150"/>
  <c r="B150" s="1"/>
  <c r="H149"/>
  <c r="G149"/>
  <c r="F149"/>
  <c r="H148"/>
  <c r="G148"/>
  <c r="F148"/>
  <c r="E148"/>
  <c r="B148" s="1"/>
  <c r="H147"/>
  <c r="G147"/>
  <c r="F147"/>
  <c r="H146"/>
  <c r="G146"/>
  <c r="F146"/>
  <c r="E146"/>
  <c r="B146" s="1"/>
  <c r="H145"/>
  <c r="G145"/>
  <c r="F145"/>
  <c r="H144"/>
  <c r="G144"/>
  <c r="F144"/>
  <c r="E144"/>
  <c r="B144" s="1"/>
  <c r="F143"/>
  <c r="H142"/>
  <c r="E142" s="1"/>
  <c r="B142" s="1"/>
  <c r="G142"/>
  <c r="F142"/>
  <c r="H141"/>
  <c r="E141" s="1"/>
  <c r="G141"/>
  <c r="F141"/>
  <c r="H140"/>
  <c r="G140"/>
  <c r="F140"/>
  <c r="E140"/>
  <c r="B140" s="1"/>
  <c r="H139"/>
  <c r="G139"/>
  <c r="F139"/>
  <c r="H138"/>
  <c r="E138" s="1"/>
  <c r="B138" s="1"/>
  <c r="G138"/>
  <c r="F138"/>
  <c r="H137"/>
  <c r="E137" s="1"/>
  <c r="G137"/>
  <c r="F137"/>
  <c r="H136"/>
  <c r="G136"/>
  <c r="F136"/>
  <c r="E136"/>
  <c r="B136" s="1"/>
  <c r="H135"/>
  <c r="G135"/>
  <c r="F135"/>
  <c r="H134"/>
  <c r="E134" s="1"/>
  <c r="B134" s="1"/>
  <c r="G134"/>
  <c r="F134"/>
  <c r="H133"/>
  <c r="E133" s="1"/>
  <c r="G133"/>
  <c r="F133"/>
  <c r="H132"/>
  <c r="G132"/>
  <c r="F132"/>
  <c r="E132"/>
  <c r="B132" s="1"/>
  <c r="H131"/>
  <c r="G131"/>
  <c r="F131"/>
  <c r="H130"/>
  <c r="E130" s="1"/>
  <c r="B130" s="1"/>
  <c r="G130"/>
  <c r="F130"/>
  <c r="H129"/>
  <c r="E129" s="1"/>
  <c r="G129"/>
  <c r="F129"/>
  <c r="H128"/>
  <c r="G128"/>
  <c r="F128"/>
  <c r="E128"/>
  <c r="B128" s="1"/>
  <c r="H127"/>
  <c r="G127"/>
  <c r="F127"/>
  <c r="H126"/>
  <c r="E126" s="1"/>
  <c r="B126" s="1"/>
  <c r="G126"/>
  <c r="F126"/>
  <c r="H125"/>
  <c r="E125" s="1"/>
  <c r="G125"/>
  <c r="F125"/>
  <c r="H124"/>
  <c r="G124"/>
  <c r="F124"/>
  <c r="E124"/>
  <c r="B124" s="1"/>
  <c r="H123"/>
  <c r="G123"/>
  <c r="F123"/>
  <c r="H122"/>
  <c r="E122" s="1"/>
  <c r="B122" s="1"/>
  <c r="G122"/>
  <c r="F122"/>
  <c r="H121"/>
  <c r="E121" s="1"/>
  <c r="G121"/>
  <c r="F121"/>
  <c r="H120"/>
  <c r="G120"/>
  <c r="F120"/>
  <c r="E120"/>
  <c r="B120" s="1"/>
  <c r="H119"/>
  <c r="G119"/>
  <c r="F119"/>
  <c r="H118"/>
  <c r="E118" s="1"/>
  <c r="B118" s="1"/>
  <c r="G118"/>
  <c r="F118"/>
  <c r="H117"/>
  <c r="E117" s="1"/>
  <c r="G117"/>
  <c r="F117"/>
  <c r="H116"/>
  <c r="G116"/>
  <c r="F116"/>
  <c r="E116"/>
  <c r="B116" s="1"/>
  <c r="H115"/>
  <c r="G115"/>
  <c r="F115"/>
  <c r="H114"/>
  <c r="E114" s="1"/>
  <c r="B114" s="1"/>
  <c r="G114"/>
  <c r="F114"/>
  <c r="H113"/>
  <c r="E113" s="1"/>
  <c r="G113"/>
  <c r="F113"/>
  <c r="H112"/>
  <c r="G112"/>
  <c r="F112"/>
  <c r="E112"/>
  <c r="B112" s="1"/>
  <c r="H111"/>
  <c r="G111"/>
  <c r="F111"/>
  <c r="H110"/>
  <c r="E110" s="1"/>
  <c r="B110" s="1"/>
  <c r="G110"/>
  <c r="F110"/>
  <c r="H109"/>
  <c r="E109" s="1"/>
  <c r="G109"/>
  <c r="F109"/>
  <c r="H108"/>
  <c r="G108"/>
  <c r="F108"/>
  <c r="E108"/>
  <c r="B108" s="1"/>
  <c r="H107"/>
  <c r="G107"/>
  <c r="F107"/>
  <c r="H106"/>
  <c r="E106" s="1"/>
  <c r="B106" s="1"/>
  <c r="G106"/>
  <c r="F106"/>
  <c r="H105"/>
  <c r="E105" s="1"/>
  <c r="G105"/>
  <c r="F105"/>
  <c r="H104"/>
  <c r="G104"/>
  <c r="F104"/>
  <c r="E104"/>
  <c r="B104" s="1"/>
  <c r="H103"/>
  <c r="G103"/>
  <c r="F103"/>
  <c r="H102"/>
  <c r="E102" s="1"/>
  <c r="B102" s="1"/>
  <c r="G102"/>
  <c r="F102"/>
  <c r="H101"/>
  <c r="E101" s="1"/>
  <c r="G101"/>
  <c r="F101"/>
  <c r="H100"/>
  <c r="G100"/>
  <c r="F100"/>
  <c r="E100"/>
  <c r="B100" s="1"/>
  <c r="H99"/>
  <c r="G99"/>
  <c r="F99"/>
  <c r="H98"/>
  <c r="E98" s="1"/>
  <c r="B98" s="1"/>
  <c r="G98"/>
  <c r="F98"/>
  <c r="H97"/>
  <c r="E97" s="1"/>
  <c r="G97"/>
  <c r="F97"/>
  <c r="H96"/>
  <c r="G96"/>
  <c r="F96"/>
  <c r="E96"/>
  <c r="B96" s="1"/>
  <c r="H95"/>
  <c r="G95"/>
  <c r="F95"/>
  <c r="H94"/>
  <c r="E94" s="1"/>
  <c r="B94" s="1"/>
  <c r="G94"/>
  <c r="F94"/>
  <c r="H93"/>
  <c r="E93" s="1"/>
  <c r="G93"/>
  <c r="F93"/>
  <c r="H92"/>
  <c r="G92"/>
  <c r="F92"/>
  <c r="E92"/>
  <c r="B92" s="1"/>
  <c r="H91"/>
  <c r="G91"/>
  <c r="F91"/>
  <c r="H90"/>
  <c r="E90" s="1"/>
  <c r="B90" s="1"/>
  <c r="G90"/>
  <c r="F90"/>
  <c r="H89"/>
  <c r="E89" s="1"/>
  <c r="G89"/>
  <c r="F89"/>
  <c r="H88"/>
  <c r="G88"/>
  <c r="F88"/>
  <c r="E88"/>
  <c r="B88" s="1"/>
  <c r="H87"/>
  <c r="G87"/>
  <c r="F87"/>
  <c r="H86"/>
  <c r="E86" s="1"/>
  <c r="B86" s="1"/>
  <c r="G86"/>
  <c r="F86"/>
  <c r="H85"/>
  <c r="E85" s="1"/>
  <c r="G85"/>
  <c r="F85"/>
  <c r="H84"/>
  <c r="G84"/>
  <c r="F84"/>
  <c r="E84"/>
  <c r="B84" s="1"/>
  <c r="H83"/>
  <c r="G83"/>
  <c r="F83"/>
  <c r="H82"/>
  <c r="E82" s="1"/>
  <c r="B82" s="1"/>
  <c r="G82"/>
  <c r="F82"/>
  <c r="H81"/>
  <c r="E81" s="1"/>
  <c r="G81"/>
  <c r="F81"/>
  <c r="H80"/>
  <c r="G80"/>
  <c r="F80"/>
  <c r="E80"/>
  <c r="B80" s="1"/>
  <c r="H79"/>
  <c r="G79"/>
  <c r="F79"/>
  <c r="H78"/>
  <c r="E78" s="1"/>
  <c r="B78" s="1"/>
  <c r="G78"/>
  <c r="F78"/>
  <c r="H77"/>
  <c r="E77" s="1"/>
  <c r="G77"/>
  <c r="F77"/>
  <c r="H76"/>
  <c r="G76"/>
  <c r="F76"/>
  <c r="E76"/>
  <c r="B76" s="1"/>
  <c r="H75"/>
  <c r="G75"/>
  <c r="F75"/>
  <c r="H74"/>
  <c r="E74" s="1"/>
  <c r="B74" s="1"/>
  <c r="G74"/>
  <c r="F74"/>
  <c r="H73"/>
  <c r="E73" s="1"/>
  <c r="G73"/>
  <c r="F73"/>
  <c r="H72"/>
  <c r="G72"/>
  <c r="F72"/>
  <c r="E72"/>
  <c r="B72" s="1"/>
  <c r="H71"/>
  <c r="G71"/>
  <c r="F71"/>
  <c r="H70"/>
  <c r="E70" s="1"/>
  <c r="B70" s="1"/>
  <c r="G70"/>
  <c r="F70"/>
  <c r="H69"/>
  <c r="E69" s="1"/>
  <c r="G69"/>
  <c r="F69"/>
  <c r="H68"/>
  <c r="G68"/>
  <c r="F68"/>
  <c r="E68"/>
  <c r="B68" s="1"/>
  <c r="H67"/>
  <c r="G67"/>
  <c r="F67"/>
  <c r="H66"/>
  <c r="E66" s="1"/>
  <c r="B66" s="1"/>
  <c r="G66"/>
  <c r="F66"/>
  <c r="H65"/>
  <c r="E65" s="1"/>
  <c r="G65"/>
  <c r="F65"/>
  <c r="H64"/>
  <c r="G64"/>
  <c r="F64"/>
  <c r="E64"/>
  <c r="B64" s="1"/>
  <c r="H63"/>
  <c r="G63"/>
  <c r="F63"/>
  <c r="H62"/>
  <c r="E62" s="1"/>
  <c r="B62" s="1"/>
  <c r="G62"/>
  <c r="F62"/>
  <c r="H61"/>
  <c r="E61" s="1"/>
  <c r="G61"/>
  <c r="F61"/>
  <c r="H60"/>
  <c r="G60"/>
  <c r="F60"/>
  <c r="E60"/>
  <c r="B60" s="1"/>
  <c r="H59"/>
  <c r="G59"/>
  <c r="F59"/>
  <c r="H58"/>
  <c r="E58" s="1"/>
  <c r="B58" s="1"/>
  <c r="G58"/>
  <c r="F58"/>
  <c r="H57"/>
  <c r="E57" s="1"/>
  <c r="G57"/>
  <c r="F57"/>
  <c r="H56"/>
  <c r="G56"/>
  <c r="F56"/>
  <c r="E56"/>
  <c r="B56" s="1"/>
  <c r="H55"/>
  <c r="G55"/>
  <c r="F55"/>
  <c r="H54"/>
  <c r="E54" s="1"/>
  <c r="B54" s="1"/>
  <c r="G54"/>
  <c r="F54"/>
  <c r="H53"/>
  <c r="E53" s="1"/>
  <c r="G53"/>
  <c r="F53"/>
  <c r="H52"/>
  <c r="G52"/>
  <c r="F52"/>
  <c r="E52"/>
  <c r="B52" s="1"/>
  <c r="H51"/>
  <c r="G51"/>
  <c r="F51"/>
  <c r="H50"/>
  <c r="E50" s="1"/>
  <c r="B50" s="1"/>
  <c r="G50"/>
  <c r="F50"/>
  <c r="H49"/>
  <c r="E49" s="1"/>
  <c r="G49"/>
  <c r="F49"/>
  <c r="H48"/>
  <c r="G48"/>
  <c r="F48"/>
  <c r="E48"/>
  <c r="B48" s="1"/>
  <c r="H47"/>
  <c r="G47"/>
  <c r="F47"/>
  <c r="H46"/>
  <c r="E46" s="1"/>
  <c r="B46" s="1"/>
  <c r="G46"/>
  <c r="F46"/>
  <c r="H45"/>
  <c r="E45" s="1"/>
  <c r="G45"/>
  <c r="F45"/>
  <c r="H44"/>
  <c r="E44" s="1"/>
  <c r="B44" s="1"/>
  <c r="G44"/>
  <c r="F44"/>
  <c r="H43"/>
  <c r="G43"/>
  <c r="F43"/>
  <c r="H42"/>
  <c r="E42" s="1"/>
  <c r="B42" s="1"/>
  <c r="G42"/>
  <c r="F42"/>
  <c r="H41"/>
  <c r="E41" s="1"/>
  <c r="G41"/>
  <c r="F41"/>
  <c r="H40"/>
  <c r="G40"/>
  <c r="F40"/>
  <c r="E40"/>
  <c r="B40" s="1"/>
  <c r="H39"/>
  <c r="G39"/>
  <c r="F39"/>
  <c r="H38"/>
  <c r="E38" s="1"/>
  <c r="B38" s="1"/>
  <c r="G38"/>
  <c r="F38"/>
  <c r="H37"/>
  <c r="E37" s="1"/>
  <c r="G37"/>
  <c r="F37"/>
  <c r="H36"/>
  <c r="G36"/>
  <c r="F36"/>
  <c r="E36"/>
  <c r="B36" s="1"/>
  <c r="H35"/>
  <c r="G35"/>
  <c r="F35"/>
  <c r="H34"/>
  <c r="E34" s="1"/>
  <c r="B34" s="1"/>
  <c r="G34"/>
  <c r="F34"/>
  <c r="H33"/>
  <c r="G33"/>
  <c r="F33"/>
  <c r="H32"/>
  <c r="E32" s="1"/>
  <c r="B32" s="1"/>
  <c r="G32"/>
  <c r="F32"/>
  <c r="H31"/>
  <c r="G31"/>
  <c r="F31"/>
  <c r="H30"/>
  <c r="E30" s="1"/>
  <c r="B30" s="1"/>
  <c r="G30"/>
  <c r="F30"/>
  <c r="H29"/>
  <c r="E29" s="1"/>
  <c r="G29"/>
  <c r="F29"/>
  <c r="H28"/>
  <c r="G28"/>
  <c r="F28"/>
  <c r="E28"/>
  <c r="B28" s="1"/>
  <c r="H27"/>
  <c r="G27"/>
  <c r="F27"/>
  <c r="H26"/>
  <c r="E26" s="1"/>
  <c r="B26" s="1"/>
  <c r="G26"/>
  <c r="F26"/>
  <c r="H25"/>
  <c r="E25" s="1"/>
  <c r="G25"/>
  <c r="F25"/>
  <c r="H24"/>
  <c r="G24"/>
  <c r="F24"/>
  <c r="E24"/>
  <c r="B24" s="1"/>
  <c r="H23"/>
  <c r="G23"/>
  <c r="F23"/>
  <c r="H22"/>
  <c r="E22" s="1"/>
  <c r="B22" s="1"/>
  <c r="G22"/>
  <c r="F22"/>
  <c r="F21"/>
  <c r="F4"/>
  <c r="O3"/>
  <c r="G275" s="1"/>
  <c r="E275" s="1"/>
  <c r="B275" s="1"/>
  <c r="I3"/>
  <c r="L213" s="1"/>
  <c r="H3"/>
  <c r="G3"/>
  <c r="D101" i="8"/>
  <c r="D95"/>
  <c r="D90"/>
  <c r="D85"/>
  <c r="D80"/>
  <c r="D75"/>
  <c r="D70"/>
  <c r="D65"/>
  <c r="D60"/>
  <c r="D55"/>
  <c r="D50"/>
  <c r="D49" s="1"/>
  <c r="D44"/>
  <c r="D36"/>
  <c r="D26"/>
  <c r="D24" s="1"/>
  <c r="D18"/>
  <c r="C1493" i="1" s="1"/>
  <c r="H1493" s="1"/>
  <c r="D8" i="8"/>
  <c r="D6" s="1"/>
  <c r="E44" i="7"/>
  <c r="D44"/>
  <c r="E39"/>
  <c r="D39"/>
  <c r="E38"/>
  <c r="D38"/>
  <c r="E30"/>
  <c r="D1461" i="1" s="1"/>
  <c r="D30" i="7"/>
  <c r="E23"/>
  <c r="D23"/>
  <c r="E22"/>
  <c r="D1453" i="1" s="1"/>
  <c r="D22" i="7"/>
  <c r="E14"/>
  <c r="D14"/>
  <c r="C1445" i="1" s="1"/>
  <c r="E7" i="7"/>
  <c r="D7"/>
  <c r="C1438" i="1" s="1"/>
  <c r="E6" i="7"/>
  <c r="D1437" i="1" s="1"/>
  <c r="H1437" s="1"/>
  <c r="D6" i="7"/>
  <c r="C1437" i="1" s="1"/>
  <c r="E5" i="7"/>
  <c r="D1436" i="1" s="1"/>
  <c r="D5" i="7"/>
  <c r="F140" i="6"/>
  <c r="F139"/>
  <c r="F138"/>
  <c r="F137"/>
  <c r="F136"/>
  <c r="F135"/>
  <c r="F134"/>
  <c r="F133"/>
  <c r="F132"/>
  <c r="F131"/>
  <c r="E130"/>
  <c r="D130"/>
  <c r="E129"/>
  <c r="F128"/>
  <c r="F127"/>
  <c r="F126"/>
  <c r="F125"/>
  <c r="F124"/>
  <c r="F123"/>
  <c r="E122"/>
  <c r="D122"/>
  <c r="C1416" i="1" s="1"/>
  <c r="F121" i="6"/>
  <c r="F120"/>
  <c r="F119"/>
  <c r="E118"/>
  <c r="D118"/>
  <c r="D114" s="1"/>
  <c r="F117"/>
  <c r="F116"/>
  <c r="E115"/>
  <c r="E114" s="1"/>
  <c r="D115"/>
  <c r="F115" s="1"/>
  <c r="F113"/>
  <c r="F112"/>
  <c r="F111"/>
  <c r="F110"/>
  <c r="F109"/>
  <c r="F108"/>
  <c r="E107"/>
  <c r="D1401" i="1" s="1"/>
  <c r="D107" i="6"/>
  <c r="F106"/>
  <c r="F105"/>
  <c r="F104"/>
  <c r="F103"/>
  <c r="F102"/>
  <c r="F101"/>
  <c r="F100"/>
  <c r="E99"/>
  <c r="E89" s="1"/>
  <c r="D99"/>
  <c r="F99" s="1"/>
  <c r="F98"/>
  <c r="F97"/>
  <c r="F96"/>
  <c r="F95"/>
  <c r="E94"/>
  <c r="D94"/>
  <c r="F94" s="1"/>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E35" s="1"/>
  <c r="I25" i="3" s="1"/>
  <c r="D39" i="6"/>
  <c r="F39" s="1"/>
  <c r="F38"/>
  <c r="F37"/>
  <c r="E36"/>
  <c r="D36"/>
  <c r="D35" s="1"/>
  <c r="F35" s="1"/>
  <c r="F34"/>
  <c r="F33"/>
  <c r="F32"/>
  <c r="F31"/>
  <c r="F30"/>
  <c r="F29"/>
  <c r="E28"/>
  <c r="D28"/>
  <c r="C1322" i="1" s="1"/>
  <c r="F27" i="6"/>
  <c r="F26"/>
  <c r="F25"/>
  <c r="F24"/>
  <c r="F23"/>
  <c r="E22"/>
  <c r="D22"/>
  <c r="C1316" i="1" s="1"/>
  <c r="F21" i="6"/>
  <c r="F20"/>
  <c r="F19"/>
  <c r="F18"/>
  <c r="F17"/>
  <c r="F16"/>
  <c r="F15"/>
  <c r="F14"/>
  <c r="E13"/>
  <c r="D13"/>
  <c r="F13" s="1"/>
  <c r="F12"/>
  <c r="F11"/>
  <c r="E10"/>
  <c r="D10"/>
  <c r="F10" s="1"/>
  <c r="F9"/>
  <c r="F8"/>
  <c r="F7"/>
  <c r="E6"/>
  <c r="D6"/>
  <c r="D5"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250"/>
  <c r="F249"/>
  <c r="F248"/>
  <c r="F247"/>
  <c r="E246"/>
  <c r="D246"/>
  <c r="D245"/>
  <c r="F244"/>
  <c r="F243"/>
  <c r="E242"/>
  <c r="D242"/>
  <c r="F242" s="1"/>
  <c r="F241"/>
  <c r="F240"/>
  <c r="E239"/>
  <c r="D239"/>
  <c r="D238" s="1"/>
  <c r="E238"/>
  <c r="D237"/>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F205"/>
  <c r="F204"/>
  <c r="F203"/>
  <c r="F202"/>
  <c r="F201"/>
  <c r="F200"/>
  <c r="F199"/>
  <c r="E198"/>
  <c r="D198"/>
  <c r="F198" s="1"/>
  <c r="F197"/>
  <c r="F196"/>
  <c r="F195"/>
  <c r="F194"/>
  <c r="F193"/>
  <c r="F192"/>
  <c r="E191"/>
  <c r="D191"/>
  <c r="D190" s="1"/>
  <c r="E190"/>
  <c r="F189"/>
  <c r="F188"/>
  <c r="F187"/>
  <c r="F186"/>
  <c r="F185"/>
  <c r="F184"/>
  <c r="F183"/>
  <c r="F182"/>
  <c r="F181"/>
  <c r="E180"/>
  <c r="D180"/>
  <c r="F179"/>
  <c r="F178"/>
  <c r="D177"/>
  <c r="F173"/>
  <c r="F172"/>
  <c r="F171"/>
  <c r="E170"/>
  <c r="D170"/>
  <c r="F170" s="1"/>
  <c r="F169"/>
  <c r="F168"/>
  <c r="F167"/>
  <c r="F166"/>
  <c r="F165"/>
  <c r="E164"/>
  <c r="D164"/>
  <c r="F164" s="1"/>
  <c r="F163"/>
  <c r="F162"/>
  <c r="F161"/>
  <c r="F160"/>
  <c r="F159"/>
  <c r="F158"/>
  <c r="F157"/>
  <c r="F156"/>
  <c r="F155"/>
  <c r="F154"/>
  <c r="F153"/>
  <c r="F152"/>
  <c r="F151"/>
  <c r="F150"/>
  <c r="E149"/>
  <c r="D149"/>
  <c r="G291" i="9" s="1"/>
  <c r="F148" i="5"/>
  <c r="F147"/>
  <c r="D146"/>
  <c r="F146" s="1"/>
  <c r="F145"/>
  <c r="F144"/>
  <c r="F143"/>
  <c r="E142"/>
  <c r="D142"/>
  <c r="D134" s="1"/>
  <c r="F134" s="1"/>
  <c r="F141"/>
  <c r="F140"/>
  <c r="F139"/>
  <c r="F138"/>
  <c r="F137"/>
  <c r="F136"/>
  <c r="E135"/>
  <c r="E134" s="1"/>
  <c r="D135"/>
  <c r="F135"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90" i="9" s="1"/>
  <c r="E290" s="1"/>
  <c r="B290" s="1"/>
  <c r="D88" i="5"/>
  <c r="D87" s="1"/>
  <c r="F87" s="1"/>
  <c r="E87"/>
  <c r="F86"/>
  <c r="F85"/>
  <c r="F84"/>
  <c r="F83"/>
  <c r="F82"/>
  <c r="F81"/>
  <c r="F80"/>
  <c r="E79"/>
  <c r="E78" s="1"/>
  <c r="D79"/>
  <c r="F79" s="1"/>
  <c r="D78"/>
  <c r="F78" s="1"/>
  <c r="F77"/>
  <c r="F76"/>
  <c r="F75"/>
  <c r="F74"/>
  <c r="F73"/>
  <c r="F72"/>
  <c r="F71"/>
  <c r="E70"/>
  <c r="D70"/>
  <c r="D69" s="1"/>
  <c r="E69"/>
  <c r="F67"/>
  <c r="F66"/>
  <c r="F65"/>
  <c r="F64"/>
  <c r="E63"/>
  <c r="D1041" i="1" s="1"/>
  <c r="D63" i="5"/>
  <c r="F63" s="1"/>
  <c r="F62"/>
  <c r="F61"/>
  <c r="F60"/>
  <c r="F59"/>
  <c r="F58"/>
  <c r="F57"/>
  <c r="E56"/>
  <c r="D56"/>
  <c r="F56" s="1"/>
  <c r="F55"/>
  <c r="F54"/>
  <c r="F53"/>
  <c r="E52"/>
  <c r="D52"/>
  <c r="F52" s="1"/>
  <c r="F51"/>
  <c r="F50"/>
  <c r="F49"/>
  <c r="F48"/>
  <c r="F47"/>
  <c r="F46"/>
  <c r="E45"/>
  <c r="D45"/>
  <c r="F45" s="1"/>
  <c r="F44"/>
  <c r="F43"/>
  <c r="F42"/>
  <c r="E41"/>
  <c r="D1019" i="1" s="1"/>
  <c r="D41" i="5"/>
  <c r="F41" s="1"/>
  <c r="F40"/>
  <c r="F39"/>
  <c r="F38"/>
  <c r="F37"/>
  <c r="F36"/>
  <c r="E35"/>
  <c r="D35"/>
  <c r="F34"/>
  <c r="F33"/>
  <c r="F32"/>
  <c r="F31"/>
  <c r="F30"/>
  <c r="E29"/>
  <c r="D1007" i="1" s="1"/>
  <c r="D29" i="5"/>
  <c r="F29" s="1"/>
  <c r="F28"/>
  <c r="F27"/>
  <c r="F26"/>
  <c r="F25"/>
  <c r="F24"/>
  <c r="F23"/>
  <c r="F22"/>
  <c r="F21"/>
  <c r="F20"/>
  <c r="E19"/>
  <c r="D19"/>
  <c r="F19" s="1"/>
  <c r="F18"/>
  <c r="F17"/>
  <c r="F16"/>
  <c r="F15"/>
  <c r="F14"/>
  <c r="E13"/>
  <c r="D13"/>
  <c r="D12"/>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D599"/>
  <c r="F599" s="1"/>
  <c r="F598"/>
  <c r="F597"/>
  <c r="F596"/>
  <c r="F595"/>
  <c r="E594"/>
  <c r="D594"/>
  <c r="E593"/>
  <c r="D587" i="1" s="1"/>
  <c r="F592" i="4"/>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D561" i="1" s="1"/>
  <c r="F566" i="4"/>
  <c r="F565"/>
  <c r="F564"/>
  <c r="E563"/>
  <c r="D557" i="1" s="1"/>
  <c r="D563" i="4"/>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09" i="1" s="1"/>
  <c r="D519" i="4"/>
  <c r="F519" s="1"/>
  <c r="F518"/>
  <c r="F517"/>
  <c r="E516"/>
  <c r="D516"/>
  <c r="D515" s="1"/>
  <c r="F515" s="1"/>
  <c r="F514"/>
  <c r="F513"/>
  <c r="F512"/>
  <c r="F511"/>
  <c r="F510"/>
  <c r="F509"/>
  <c r="F508"/>
  <c r="E507"/>
  <c r="D507"/>
  <c r="F507" s="1"/>
  <c r="F506"/>
  <c r="F505"/>
  <c r="F504"/>
  <c r="F503"/>
  <c r="E502"/>
  <c r="D502"/>
  <c r="F502" s="1"/>
  <c r="F501"/>
  <c r="F500"/>
  <c r="F499"/>
  <c r="F498"/>
  <c r="F497"/>
  <c r="F496"/>
  <c r="E495"/>
  <c r="D489" i="1" s="1"/>
  <c r="D495" i="4"/>
  <c r="F495" s="1"/>
  <c r="F494"/>
  <c r="F493"/>
  <c r="F492"/>
  <c r="F491"/>
  <c r="E490"/>
  <c r="D490"/>
  <c r="D484" s="1"/>
  <c r="F489"/>
  <c r="F488"/>
  <c r="F487"/>
  <c r="F486"/>
  <c r="E485"/>
  <c r="D485"/>
  <c r="F485" s="1"/>
  <c r="F483"/>
  <c r="F482"/>
  <c r="E481"/>
  <c r="D481"/>
  <c r="F481" s="1"/>
  <c r="F480"/>
  <c r="F479"/>
  <c r="E478"/>
  <c r="D478"/>
  <c r="F478" s="1"/>
  <c r="F477"/>
  <c r="F476"/>
  <c r="F475"/>
  <c r="F474"/>
  <c r="E473"/>
  <c r="E472" s="1"/>
  <c r="D466" i="1" s="1"/>
  <c r="D473" i="4"/>
  <c r="F473" s="1"/>
  <c r="F472"/>
  <c r="D472"/>
  <c r="F471"/>
  <c r="F470"/>
  <c r="E469"/>
  <c r="E459" s="1"/>
  <c r="D453" i="1" s="1"/>
  <c r="D469" i="4"/>
  <c r="F469" s="1"/>
  <c r="F468"/>
  <c r="F467"/>
  <c r="E466"/>
  <c r="D466"/>
  <c r="F466" s="1"/>
  <c r="F465"/>
  <c r="F464"/>
  <c r="E463"/>
  <c r="D463"/>
  <c r="F463" s="1"/>
  <c r="F462"/>
  <c r="F461"/>
  <c r="E460"/>
  <c r="D460"/>
  <c r="F458"/>
  <c r="F457"/>
  <c r="F456"/>
  <c r="E455"/>
  <c r="D455"/>
  <c r="F455" s="1"/>
  <c r="F454"/>
  <c r="F453"/>
  <c r="F452"/>
  <c r="F451"/>
  <c r="F450"/>
  <c r="F449"/>
  <c r="F448"/>
  <c r="E447"/>
  <c r="D447"/>
  <c r="F447" s="1"/>
  <c r="F446"/>
  <c r="F445"/>
  <c r="F444"/>
  <c r="F443"/>
  <c r="E442"/>
  <c r="D442"/>
  <c r="F442" s="1"/>
  <c r="F441"/>
  <c r="F440"/>
  <c r="F439"/>
  <c r="F438"/>
  <c r="F437"/>
  <c r="F436"/>
  <c r="E435"/>
  <c r="E421" s="1"/>
  <c r="D435"/>
  <c r="F435" s="1"/>
  <c r="F434"/>
  <c r="F433"/>
  <c r="F432"/>
  <c r="F431"/>
  <c r="E430"/>
  <c r="D430"/>
  <c r="F430" s="1"/>
  <c r="F429"/>
  <c r="F428"/>
  <c r="E427"/>
  <c r="D427"/>
  <c r="F427" s="1"/>
  <c r="F426"/>
  <c r="F425"/>
  <c r="F424"/>
  <c r="F423"/>
  <c r="E422"/>
  <c r="D422"/>
  <c r="E418"/>
  <c r="D413" i="1" s="1"/>
  <c r="D418" i="4"/>
  <c r="F418" s="1"/>
  <c r="E417"/>
  <c r="D412" i="1" s="1"/>
  <c r="D417" i="4"/>
  <c r="D644" s="1"/>
  <c r="F644" s="1"/>
  <c r="E416"/>
  <c r="E643" s="1"/>
  <c r="D637" i="1" s="1"/>
  <c r="D416" i="4"/>
  <c r="D643" s="1"/>
  <c r="F411"/>
  <c r="F410"/>
  <c r="F409"/>
  <c r="F406"/>
  <c r="F405"/>
  <c r="F404"/>
  <c r="F403"/>
  <c r="E402"/>
  <c r="D397" i="1" s="1"/>
  <c r="D402" i="4"/>
  <c r="F402" s="1"/>
  <c r="F401"/>
  <c r="E400"/>
  <c r="D400"/>
  <c r="F400" s="1"/>
  <c r="F399"/>
  <c r="F398"/>
  <c r="E397"/>
  <c r="D397"/>
  <c r="D396" s="1"/>
  <c r="F396" s="1"/>
  <c r="E396"/>
  <c r="F395"/>
  <c r="F394"/>
  <c r="F393"/>
  <c r="F392"/>
  <c r="E391"/>
  <c r="D391"/>
  <c r="F391" s="1"/>
  <c r="F390"/>
  <c r="F389"/>
  <c r="E388"/>
  <c r="D383" i="1" s="1"/>
  <c r="D388" i="4"/>
  <c r="F388" s="1"/>
  <c r="F387"/>
  <c r="F386"/>
  <c r="F385"/>
  <c r="F384"/>
  <c r="E383"/>
  <c r="D383"/>
  <c r="D363" s="1"/>
  <c r="F382"/>
  <c r="F381"/>
  <c r="F380"/>
  <c r="F379"/>
  <c r="E378"/>
  <c r="D378"/>
  <c r="F378" s="1"/>
  <c r="F377"/>
  <c r="F376"/>
  <c r="F375"/>
  <c r="F374"/>
  <c r="F373"/>
  <c r="F372"/>
  <c r="F371"/>
  <c r="F370"/>
  <c r="E369"/>
  <c r="D369"/>
  <c r="F369" s="1"/>
  <c r="F368"/>
  <c r="F367"/>
  <c r="F366"/>
  <c r="F365"/>
  <c r="E364"/>
  <c r="D364"/>
  <c r="F364" s="1"/>
  <c r="F362"/>
  <c r="F361"/>
  <c r="F360"/>
  <c r="F359"/>
  <c r="F358"/>
  <c r="F357"/>
  <c r="E356"/>
  <c r="D351" i="1" s="1"/>
  <c r="D356" i="4"/>
  <c r="F356" s="1"/>
  <c r="F355"/>
  <c r="F354"/>
  <c r="F353"/>
  <c r="E352"/>
  <c r="D352"/>
  <c r="F352" s="1"/>
  <c r="D351"/>
  <c r="F349"/>
  <c r="E348"/>
  <c r="D348"/>
  <c r="F348" s="1"/>
  <c r="F347"/>
  <c r="F346"/>
  <c r="E345"/>
  <c r="D345"/>
  <c r="D344" s="1"/>
  <c r="F344" s="1"/>
  <c r="E344"/>
  <c r="F343"/>
  <c r="F342"/>
  <c r="F341"/>
  <c r="F340"/>
  <c r="E339"/>
  <c r="D339"/>
  <c r="F339" s="1"/>
  <c r="F338"/>
  <c r="F337"/>
  <c r="E336"/>
  <c r="D331" i="1" s="1"/>
  <c r="D336" i="4"/>
  <c r="F336" s="1"/>
  <c r="F335"/>
  <c r="F334"/>
  <c r="F333"/>
  <c r="F332"/>
  <c r="E331"/>
  <c r="D331"/>
  <c r="D311" s="1"/>
  <c r="F311" s="1"/>
  <c r="F330"/>
  <c r="F329"/>
  <c r="F328"/>
  <c r="F327"/>
  <c r="E326"/>
  <c r="D326"/>
  <c r="F326" s="1"/>
  <c r="F325"/>
  <c r="F324"/>
  <c r="F323"/>
  <c r="F322"/>
  <c r="F321"/>
  <c r="F320"/>
  <c r="F319"/>
  <c r="F318"/>
  <c r="E317"/>
  <c r="D317"/>
  <c r="F317" s="1"/>
  <c r="F316"/>
  <c r="F315"/>
  <c r="F314"/>
  <c r="F313"/>
  <c r="E312"/>
  <c r="D312"/>
  <c r="F312" s="1"/>
  <c r="F310"/>
  <c r="F309"/>
  <c r="F308"/>
  <c r="F307"/>
  <c r="F306"/>
  <c r="F305"/>
  <c r="E304"/>
  <c r="D299" i="1" s="1"/>
  <c r="D304" i="4"/>
  <c r="F304" s="1"/>
  <c r="F303"/>
  <c r="F302"/>
  <c r="F301"/>
  <c r="E300"/>
  <c r="D300"/>
  <c r="F300" s="1"/>
  <c r="D299"/>
  <c r="F296"/>
  <c r="F295"/>
  <c r="F294"/>
  <c r="F293"/>
  <c r="F292"/>
  <c r="E288"/>
  <c r="D288"/>
  <c r="F288" s="1"/>
  <c r="E287"/>
  <c r="D287"/>
  <c r="F287" s="1"/>
  <c r="F286"/>
  <c r="F285"/>
  <c r="F284"/>
  <c r="F283"/>
  <c r="F282"/>
  <c r="F281"/>
  <c r="F280"/>
  <c r="E279"/>
  <c r="D279"/>
  <c r="F279" s="1"/>
  <c r="F278"/>
  <c r="F277"/>
  <c r="F276"/>
  <c r="F275"/>
  <c r="F274"/>
  <c r="E273"/>
  <c r="E263" s="1"/>
  <c r="D273"/>
  <c r="F273" s="1"/>
  <c r="F272"/>
  <c r="F271"/>
  <c r="F270"/>
  <c r="F269"/>
  <c r="E268"/>
  <c r="D268"/>
  <c r="F268" s="1"/>
  <c r="F267"/>
  <c r="F266"/>
  <c r="F265"/>
  <c r="E264"/>
  <c r="D264"/>
  <c r="D263" s="1"/>
  <c r="F263" s="1"/>
  <c r="F262"/>
  <c r="F261"/>
  <c r="F260"/>
  <c r="E259"/>
  <c r="D259"/>
  <c r="F259" s="1"/>
  <c r="F258"/>
  <c r="F257"/>
  <c r="F256"/>
  <c r="F255"/>
  <c r="F254"/>
  <c r="E253"/>
  <c r="E252" s="1"/>
  <c r="D248" i="1" s="1"/>
  <c r="D253" i="4"/>
  <c r="F253" s="1"/>
  <c r="F252"/>
  <c r="D252"/>
  <c r="F251"/>
  <c r="F250"/>
  <c r="F249"/>
  <c r="F248"/>
  <c r="E247"/>
  <c r="D243" i="1" s="1"/>
  <c r="D247" i="4"/>
  <c r="F247" s="1"/>
  <c r="F246"/>
  <c r="F245"/>
  <c r="E244"/>
  <c r="D244"/>
  <c r="F244" s="1"/>
  <c r="F243"/>
  <c r="F242"/>
  <c r="F241"/>
  <c r="E240"/>
  <c r="D240"/>
  <c r="F240" s="1"/>
  <c r="F239"/>
  <c r="F238"/>
  <c r="F237"/>
  <c r="E236"/>
  <c r="D236"/>
  <c r="D224" s="1"/>
  <c r="F224" s="1"/>
  <c r="F235"/>
  <c r="F234"/>
  <c r="F233"/>
  <c r="F232"/>
  <c r="E231"/>
  <c r="D231"/>
  <c r="F231" s="1"/>
  <c r="F230"/>
  <c r="F229"/>
  <c r="E228"/>
  <c r="D228"/>
  <c r="F228" s="1"/>
  <c r="F227"/>
  <c r="F226"/>
  <c r="E225"/>
  <c r="D225"/>
  <c r="F225" s="1"/>
  <c r="F223"/>
  <c r="F222"/>
  <c r="F221"/>
  <c r="F220"/>
  <c r="E219"/>
  <c r="E215" s="1"/>
  <c r="D211" i="1" s="1"/>
  <c r="D219" i="4"/>
  <c r="F219" s="1"/>
  <c r="F218"/>
  <c r="F217"/>
  <c r="E216"/>
  <c r="D216"/>
  <c r="D215" s="1"/>
  <c r="F215" s="1"/>
  <c r="F214"/>
  <c r="F213"/>
  <c r="F212"/>
  <c r="F211"/>
  <c r="E210"/>
  <c r="D210"/>
  <c r="F210" s="1"/>
  <c r="F209"/>
  <c r="F208"/>
  <c r="F207"/>
  <c r="F206"/>
  <c r="F205"/>
  <c r="F204"/>
  <c r="F203"/>
  <c r="E202"/>
  <c r="D202"/>
  <c r="F202" s="1"/>
  <c r="F201"/>
  <c r="F200"/>
  <c r="F199"/>
  <c r="F198"/>
  <c r="E197"/>
  <c r="E196" s="1"/>
  <c r="D197"/>
  <c r="F197" s="1"/>
  <c r="D196"/>
  <c r="F196" s="1"/>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D163" s="1"/>
  <c r="F162"/>
  <c r="F161"/>
  <c r="F160"/>
  <c r="E159"/>
  <c r="D159"/>
  <c r="F159" s="1"/>
  <c r="F158"/>
  <c r="F157"/>
  <c r="F156"/>
  <c r="F155"/>
  <c r="F154"/>
  <c r="E153"/>
  <c r="E152" s="1"/>
  <c r="H21" i="9" s="1"/>
  <c r="D153" i="4"/>
  <c r="F152"/>
  <c r="D152"/>
  <c r="F150"/>
  <c r="F149"/>
  <c r="F148"/>
  <c r="F147"/>
  <c r="F146"/>
  <c r="F145"/>
  <c r="F144"/>
  <c r="F143"/>
  <c r="F142"/>
  <c r="F141"/>
  <c r="E140"/>
  <c r="D140"/>
  <c r="D139" s="1"/>
  <c r="F139" s="1"/>
  <c r="E139"/>
  <c r="D135" i="1" s="1"/>
  <c r="F138" i="4"/>
  <c r="F137"/>
  <c r="F136"/>
  <c r="F135"/>
  <c r="E134"/>
  <c r="D130" i="1" s="1"/>
  <c r="D134" i="4"/>
  <c r="D133" s="1"/>
  <c r="E133"/>
  <c r="D129" i="1" s="1"/>
  <c r="F132" i="4"/>
  <c r="F131"/>
  <c r="F130"/>
  <c r="F129"/>
  <c r="E128"/>
  <c r="D128"/>
  <c r="F128" s="1"/>
  <c r="F127"/>
  <c r="F126"/>
  <c r="E125"/>
  <c r="E124" s="1"/>
  <c r="D120" i="1" s="1"/>
  <c r="D125" i="4"/>
  <c r="F125" s="1"/>
  <c r="F124"/>
  <c r="D124"/>
  <c r="F123"/>
  <c r="F122"/>
  <c r="F121"/>
  <c r="E120"/>
  <c r="D120"/>
  <c r="F120" s="1"/>
  <c r="F119"/>
  <c r="F118"/>
  <c r="F117"/>
  <c r="F116"/>
  <c r="F115"/>
  <c r="F114"/>
  <c r="F113"/>
  <c r="E112"/>
  <c r="D112"/>
  <c r="F112" s="1"/>
  <c r="F111"/>
  <c r="F110"/>
  <c r="F109"/>
  <c r="F108"/>
  <c r="E107"/>
  <c r="E106" s="1"/>
  <c r="D102" i="1" s="1"/>
  <c r="D107" i="4"/>
  <c r="F107" s="1"/>
  <c r="F106"/>
  <c r="D106"/>
  <c r="F105"/>
  <c r="F104"/>
  <c r="F103"/>
  <c r="F102"/>
  <c r="F101"/>
  <c r="F100"/>
  <c r="F99"/>
  <c r="E98"/>
  <c r="D98"/>
  <c r="F98" s="1"/>
  <c r="F97"/>
  <c r="F96"/>
  <c r="F95"/>
  <c r="F94"/>
  <c r="F93"/>
  <c r="F92"/>
  <c r="E91"/>
  <c r="D91"/>
  <c r="F91" s="1"/>
  <c r="F90"/>
  <c r="F89"/>
  <c r="F88"/>
  <c r="F87"/>
  <c r="F86"/>
  <c r="F85"/>
  <c r="F84"/>
  <c r="E83"/>
  <c r="D83"/>
  <c r="F83" s="1"/>
  <c r="D82"/>
  <c r="F82" s="1"/>
  <c r="F81"/>
  <c r="F80"/>
  <c r="F79"/>
  <c r="F78"/>
  <c r="E77"/>
  <c r="D77"/>
  <c r="F77" s="1"/>
  <c r="F76"/>
  <c r="F75"/>
  <c r="E74"/>
  <c r="D74"/>
  <c r="F74" s="1"/>
  <c r="F73"/>
  <c r="F72"/>
  <c r="E71"/>
  <c r="D71"/>
  <c r="F71" s="1"/>
  <c r="F70"/>
  <c r="F69"/>
  <c r="E68"/>
  <c r="D68"/>
  <c r="F67"/>
  <c r="F66"/>
  <c r="E65"/>
  <c r="D65"/>
  <c r="F65" s="1"/>
  <c r="F64"/>
  <c r="F63"/>
  <c r="E62"/>
  <c r="D62"/>
  <c r="F62" s="1"/>
  <c r="F61"/>
  <c r="F60"/>
  <c r="E59"/>
  <c r="D55" i="1" s="1"/>
  <c r="D59" i="4"/>
  <c r="F59" s="1"/>
  <c r="F58"/>
  <c r="F57"/>
  <c r="F56"/>
  <c r="F55"/>
  <c r="E54"/>
  <c r="D54"/>
  <c r="D50" s="1"/>
  <c r="F53"/>
  <c r="F52"/>
  <c r="E51"/>
  <c r="D51"/>
  <c r="F51" s="1"/>
  <c r="F49"/>
  <c r="F48"/>
  <c r="F47"/>
  <c r="F46"/>
  <c r="E45"/>
  <c r="E44" s="1"/>
  <c r="D45"/>
  <c r="F45" s="1"/>
  <c r="D44"/>
  <c r="F44" s="1"/>
  <c r="F43"/>
  <c r="F42"/>
  <c r="F41"/>
  <c r="E40"/>
  <c r="D40"/>
  <c r="F40" s="1"/>
  <c r="F39"/>
  <c r="F38"/>
  <c r="E37"/>
  <c r="D37"/>
  <c r="F37" s="1"/>
  <c r="F36"/>
  <c r="F35"/>
  <c r="F34"/>
  <c r="F33"/>
  <c r="F32"/>
  <c r="F31"/>
  <c r="F30"/>
  <c r="E29"/>
  <c r="D25" i="1" s="1"/>
  <c r="D29" i="4"/>
  <c r="F29" s="1"/>
  <c r="F28"/>
  <c r="F27"/>
  <c r="F26"/>
  <c r="F25"/>
  <c r="F24"/>
  <c r="E23"/>
  <c r="D23"/>
  <c r="F23" s="1"/>
  <c r="F22"/>
  <c r="F21"/>
  <c r="F20"/>
  <c r="F19"/>
  <c r="F18"/>
  <c r="E17"/>
  <c r="E7" s="1"/>
  <c r="D17"/>
  <c r="F17" s="1"/>
  <c r="F16"/>
  <c r="F15"/>
  <c r="F14"/>
  <c r="F13"/>
  <c r="F12"/>
  <c r="F11"/>
  <c r="F10"/>
  <c r="F9"/>
  <c r="E8"/>
  <c r="D8"/>
  <c r="I36" i="3"/>
  <c r="G36"/>
  <c r="B36"/>
  <c r="G35"/>
  <c r="B35"/>
  <c r="G34"/>
  <c r="B34"/>
  <c r="I33"/>
  <c r="G33"/>
  <c r="B33"/>
  <c r="I32"/>
  <c r="H32"/>
  <c r="G32"/>
  <c r="B32"/>
  <c r="I31"/>
  <c r="H31"/>
  <c r="G31"/>
  <c r="B31"/>
  <c r="I30"/>
  <c r="H30"/>
  <c r="G30"/>
  <c r="B30"/>
  <c r="I29"/>
  <c r="H29"/>
  <c r="G29"/>
  <c r="B29"/>
  <c r="G28"/>
  <c r="B28"/>
  <c r="I27"/>
  <c r="G27"/>
  <c r="B27"/>
  <c r="I26"/>
  <c r="H26"/>
  <c r="G26"/>
  <c r="B26"/>
  <c r="H25"/>
  <c r="G25"/>
  <c r="B25"/>
  <c r="H24"/>
  <c r="G24"/>
  <c r="B24"/>
  <c r="G23"/>
  <c r="B23"/>
  <c r="G22"/>
  <c r="B22"/>
  <c r="G21"/>
  <c r="B21"/>
  <c r="G20"/>
  <c r="B20"/>
  <c r="G19"/>
  <c r="B19"/>
  <c r="G18"/>
  <c r="B18"/>
  <c r="G17"/>
  <c r="B17"/>
  <c r="G16"/>
  <c r="B16"/>
  <c r="H10" a="1"/>
  <c r="H10" s="1"/>
  <c r="L3" i="9" s="1"/>
  <c r="C1580" i="1"/>
  <c r="G1579"/>
  <c r="C1579"/>
  <c r="H1579" s="1"/>
  <c r="C1578"/>
  <c r="C1577"/>
  <c r="H1577" s="1"/>
  <c r="C1576"/>
  <c r="G1575"/>
  <c r="C1575"/>
  <c r="H1575" s="1"/>
  <c r="C1574"/>
  <c r="C1573"/>
  <c r="H1573" s="1"/>
  <c r="C1572"/>
  <c r="G1571"/>
  <c r="C1571"/>
  <c r="H1571" s="1"/>
  <c r="C1570"/>
  <c r="C1569"/>
  <c r="H1569" s="1"/>
  <c r="C1568"/>
  <c r="G1567"/>
  <c r="C1567"/>
  <c r="H1567" s="1"/>
  <c r="C1566"/>
  <c r="C1565"/>
  <c r="H1565" s="1"/>
  <c r="C1564"/>
  <c r="G1563"/>
  <c r="C1563"/>
  <c r="H1563" s="1"/>
  <c r="C1562"/>
  <c r="C1561"/>
  <c r="H1561" s="1"/>
  <c r="C1560"/>
  <c r="G1559"/>
  <c r="C1559"/>
  <c r="H1559" s="1"/>
  <c r="C1558"/>
  <c r="C1557"/>
  <c r="H1557" s="1"/>
  <c r="C1556"/>
  <c r="G1555"/>
  <c r="C1555"/>
  <c r="H1555" s="1"/>
  <c r="C1554"/>
  <c r="C1553"/>
  <c r="H1553" s="1"/>
  <c r="C1552"/>
  <c r="G1551"/>
  <c r="C1551"/>
  <c r="H1551" s="1"/>
  <c r="C1550"/>
  <c r="C1549"/>
  <c r="H1549" s="1"/>
  <c r="C1548"/>
  <c r="G1547"/>
  <c r="C1547"/>
  <c r="H1547" s="1"/>
  <c r="C1546"/>
  <c r="G1545"/>
  <c r="C1545"/>
  <c r="H1545" s="1"/>
  <c r="C1544"/>
  <c r="C1543"/>
  <c r="H1543" s="1"/>
  <c r="C1542"/>
  <c r="G1541"/>
  <c r="C1541"/>
  <c r="H1541" s="1"/>
  <c r="C1540"/>
  <c r="C1539"/>
  <c r="H1539" s="1"/>
  <c r="C1538"/>
  <c r="G1537"/>
  <c r="C1537"/>
  <c r="H1537" s="1"/>
  <c r="C1536"/>
  <c r="C1535"/>
  <c r="H1535" s="1"/>
  <c r="C1534"/>
  <c r="G1533"/>
  <c r="C1533"/>
  <c r="H1533" s="1"/>
  <c r="C1532"/>
  <c r="C1531"/>
  <c r="H1531" s="1"/>
  <c r="C1530"/>
  <c r="G1529"/>
  <c r="C1529"/>
  <c r="H1529" s="1"/>
  <c r="C1528"/>
  <c r="C1527"/>
  <c r="H1527" s="1"/>
  <c r="C1526"/>
  <c r="G1525"/>
  <c r="C1525"/>
  <c r="H1525" s="1"/>
  <c r="C1524"/>
  <c r="C1523"/>
  <c r="H1523" s="1"/>
  <c r="C1522"/>
  <c r="G1521"/>
  <c r="C1521"/>
  <c r="H1521" s="1"/>
  <c r="C1520"/>
  <c r="C1516"/>
  <c r="G1515"/>
  <c r="C1515"/>
  <c r="H1515" s="1"/>
  <c r="C1514"/>
  <c r="C1513"/>
  <c r="H1513" s="1"/>
  <c r="C1512"/>
  <c r="G1511"/>
  <c r="C1511"/>
  <c r="H1511" s="1"/>
  <c r="C1510"/>
  <c r="C1509"/>
  <c r="H1509" s="1"/>
  <c r="C1508"/>
  <c r="G1507"/>
  <c r="C1507"/>
  <c r="H1507" s="1"/>
  <c r="C1506"/>
  <c r="C1505"/>
  <c r="H1505" s="1"/>
  <c r="C1504"/>
  <c r="G1503"/>
  <c r="C1503"/>
  <c r="H1503" s="1"/>
  <c r="C1502"/>
  <c r="C1500"/>
  <c r="C1499"/>
  <c r="H1499" s="1"/>
  <c r="C1498"/>
  <c r="C1497"/>
  <c r="H1497" s="1"/>
  <c r="C1496"/>
  <c r="G1495"/>
  <c r="C1495"/>
  <c r="H1495" s="1"/>
  <c r="C1494"/>
  <c r="G1493"/>
  <c r="H1492"/>
  <c r="C1492"/>
  <c r="G1492" s="1"/>
  <c r="G1491"/>
  <c r="C1491"/>
  <c r="H1491" s="1"/>
  <c r="H1490"/>
  <c r="C1490"/>
  <c r="G1490" s="1"/>
  <c r="G1489"/>
  <c r="C1489"/>
  <c r="H1489" s="1"/>
  <c r="H1488"/>
  <c r="C1488"/>
  <c r="G1488" s="1"/>
  <c r="G1487"/>
  <c r="C1487"/>
  <c r="H1487" s="1"/>
  <c r="H1486"/>
  <c r="C1486"/>
  <c r="G1486" s="1"/>
  <c r="G1485"/>
  <c r="C1485"/>
  <c r="H1485" s="1"/>
  <c r="C1484"/>
  <c r="G1484" s="1"/>
  <c r="H1482"/>
  <c r="C1482"/>
  <c r="G1482" s="1"/>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C1461"/>
  <c r="D1460"/>
  <c r="C1460"/>
  <c r="D1459"/>
  <c r="C1459"/>
  <c r="D1458"/>
  <c r="C1458"/>
  <c r="D1457"/>
  <c r="C1457"/>
  <c r="D1456"/>
  <c r="C1456"/>
  <c r="D1455"/>
  <c r="C1455"/>
  <c r="D1454"/>
  <c r="C1454"/>
  <c r="H1454" s="1"/>
  <c r="C1453"/>
  <c r="D1452"/>
  <c r="C1452"/>
  <c r="D1451"/>
  <c r="C1451"/>
  <c r="D1450"/>
  <c r="C1450"/>
  <c r="D1449"/>
  <c r="C1449"/>
  <c r="D1448"/>
  <c r="C1448"/>
  <c r="D1447"/>
  <c r="C1447"/>
  <c r="D1446"/>
  <c r="C1446"/>
  <c r="D1445"/>
  <c r="H1445" s="1"/>
  <c r="D1444"/>
  <c r="C1444"/>
  <c r="G1444" s="1"/>
  <c r="D1443"/>
  <c r="J1443" s="1"/>
  <c r="C1443"/>
  <c r="D1442"/>
  <c r="C1442"/>
  <c r="G1442" s="1"/>
  <c r="D1441"/>
  <c r="J1441" s="1"/>
  <c r="C1441"/>
  <c r="D1440"/>
  <c r="C1440"/>
  <c r="G1440" s="1"/>
  <c r="D1439"/>
  <c r="J1439" s="1"/>
  <c r="C1439"/>
  <c r="D1438"/>
  <c r="H1438" s="1"/>
  <c r="D1434"/>
  <c r="C1434"/>
  <c r="D1433"/>
  <c r="C1433"/>
  <c r="D1432"/>
  <c r="H1432" s="1"/>
  <c r="C1432"/>
  <c r="D1431"/>
  <c r="C1431"/>
  <c r="G1431" s="1"/>
  <c r="D1430"/>
  <c r="C1430"/>
  <c r="D1429"/>
  <c r="C1429"/>
  <c r="D1428"/>
  <c r="H1428" s="1"/>
  <c r="C1428"/>
  <c r="D1427"/>
  <c r="C1427"/>
  <c r="G1427" s="1"/>
  <c r="D1426"/>
  <c r="C1426"/>
  <c r="D1425"/>
  <c r="C1425"/>
  <c r="D1424"/>
  <c r="D1423"/>
  <c r="D1422"/>
  <c r="H1422" s="1"/>
  <c r="C1422"/>
  <c r="D1421"/>
  <c r="C1421"/>
  <c r="G1421" s="1"/>
  <c r="D1420"/>
  <c r="C1420"/>
  <c r="D1419"/>
  <c r="C1419"/>
  <c r="D1418"/>
  <c r="H1418" s="1"/>
  <c r="C1418"/>
  <c r="D1417"/>
  <c r="C1417"/>
  <c r="D1416"/>
  <c r="D1415"/>
  <c r="C1415"/>
  <c r="H1415" s="1"/>
  <c r="D1414"/>
  <c r="C1414"/>
  <c r="H1414" s="1"/>
  <c r="D1413"/>
  <c r="C1413"/>
  <c r="H1413" s="1"/>
  <c r="D1412"/>
  <c r="D1411"/>
  <c r="C1411"/>
  <c r="D1410"/>
  <c r="C1410"/>
  <c r="D1409"/>
  <c r="C1409"/>
  <c r="D1408"/>
  <c r="D1407"/>
  <c r="C1407"/>
  <c r="H1407" s="1"/>
  <c r="D1406"/>
  <c r="C1406"/>
  <c r="H1406" s="1"/>
  <c r="D1405"/>
  <c r="C1405"/>
  <c r="H1405" s="1"/>
  <c r="D1404"/>
  <c r="C1404"/>
  <c r="H1404" s="1"/>
  <c r="D1403"/>
  <c r="C1403"/>
  <c r="D1402"/>
  <c r="C1402"/>
  <c r="H1402" s="1"/>
  <c r="C140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D1384"/>
  <c r="C1384"/>
  <c r="H1384" s="1"/>
  <c r="D1383"/>
  <c r="C1383"/>
  <c r="H1383" s="1"/>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D1329"/>
  <c r="C1329"/>
  <c r="H1329" s="1"/>
  <c r="D1328"/>
  <c r="C1328"/>
  <c r="H1328" s="1"/>
  <c r="D1327"/>
  <c r="C1327"/>
  <c r="H1327" s="1"/>
  <c r="D1326"/>
  <c r="C1326"/>
  <c r="H1326" s="1"/>
  <c r="D1325"/>
  <c r="C1325"/>
  <c r="H1325" s="1"/>
  <c r="D1324"/>
  <c r="C1324"/>
  <c r="H1324" s="1"/>
  <c r="D1323"/>
  <c r="C1323"/>
  <c r="H1323" s="1"/>
  <c r="D1322"/>
  <c r="D1321"/>
  <c r="C1321"/>
  <c r="D1320"/>
  <c r="C1320"/>
  <c r="D1319"/>
  <c r="C1319"/>
  <c r="D1318"/>
  <c r="C1318"/>
  <c r="D1317"/>
  <c r="C1317"/>
  <c r="D1316"/>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1"/>
  <c r="C1221"/>
  <c r="D1220"/>
  <c r="C1220"/>
  <c r="D1219"/>
  <c r="C1219"/>
  <c r="D1218"/>
  <c r="C1218"/>
  <c r="D1217"/>
  <c r="C1217"/>
  <c r="D1216"/>
  <c r="C1216"/>
  <c r="D1215"/>
  <c r="C1215"/>
  <c r="C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C1167"/>
  <c r="D1166"/>
  <c r="C1166"/>
  <c r="D1165"/>
  <c r="C1165"/>
  <c r="D1164"/>
  <c r="C1164"/>
  <c r="D1163"/>
  <c r="C1163"/>
  <c r="D1162"/>
  <c r="C1162"/>
  <c r="D1161"/>
  <c r="C1161"/>
  <c r="D1160"/>
  <c r="C1160"/>
  <c r="D1159"/>
  <c r="C1159"/>
  <c r="D1158"/>
  <c r="C1158"/>
  <c r="C1157"/>
  <c r="D1156"/>
  <c r="C1156"/>
  <c r="H1156" s="1"/>
  <c r="D1155"/>
  <c r="C1155"/>
  <c r="H1155" s="1"/>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H1126" s="1"/>
  <c r="D1125"/>
  <c r="C1125"/>
  <c r="H1125" s="1"/>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C1047"/>
  <c r="D1045"/>
  <c r="C1045"/>
  <c r="D1044"/>
  <c r="C1044"/>
  <c r="D1043"/>
  <c r="C1043"/>
  <c r="D1042"/>
  <c r="C1042"/>
  <c r="G1041"/>
  <c r="C1041"/>
  <c r="H1041" s="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C1019"/>
  <c r="H1019" s="1"/>
  <c r="D1018"/>
  <c r="C1018"/>
  <c r="H1018" s="1"/>
  <c r="D1017"/>
  <c r="C1017"/>
  <c r="H1017" s="1"/>
  <c r="D1016"/>
  <c r="C1016"/>
  <c r="H1016" s="1"/>
  <c r="D1015"/>
  <c r="C1015"/>
  <c r="H1015" s="1"/>
  <c r="D1014"/>
  <c r="C1014"/>
  <c r="D1013"/>
  <c r="C1013"/>
  <c r="D1012"/>
  <c r="C1012"/>
  <c r="H1012" s="1"/>
  <c r="D1011"/>
  <c r="C1011"/>
  <c r="H1011" s="1"/>
  <c r="D1010"/>
  <c r="C1010"/>
  <c r="H1010" s="1"/>
  <c r="D1009"/>
  <c r="C1009"/>
  <c r="H1009" s="1"/>
  <c r="D1008"/>
  <c r="C1008"/>
  <c r="H1008" s="1"/>
  <c r="C1007"/>
  <c r="D1006"/>
  <c r="C1006"/>
  <c r="D1005"/>
  <c r="C1005"/>
  <c r="H1005" s="1"/>
  <c r="D1004"/>
  <c r="C1004"/>
  <c r="H1004" s="1"/>
  <c r="D1003"/>
  <c r="C1003"/>
  <c r="H1003" s="1"/>
  <c r="D1002"/>
  <c r="C1002"/>
  <c r="H1002" s="1"/>
  <c r="D1001"/>
  <c r="C1001"/>
  <c r="H1001" s="1"/>
  <c r="D1000"/>
  <c r="C1000"/>
  <c r="D999"/>
  <c r="C999"/>
  <c r="D998"/>
  <c r="C998"/>
  <c r="D997"/>
  <c r="C997"/>
  <c r="D996"/>
  <c r="C996"/>
  <c r="D995"/>
  <c r="C995"/>
  <c r="H995" s="1"/>
  <c r="D994"/>
  <c r="C994"/>
  <c r="H994" s="1"/>
  <c r="D993"/>
  <c r="C993"/>
  <c r="D992"/>
  <c r="C992"/>
  <c r="H992" s="1"/>
  <c r="C991"/>
  <c r="C990"/>
  <c r="D989"/>
  <c r="C989"/>
  <c r="H989" s="1"/>
  <c r="D988"/>
  <c r="C988"/>
  <c r="H988" s="1"/>
  <c r="D987"/>
  <c r="C987"/>
  <c r="H987" s="1"/>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D714"/>
  <c r="C714"/>
  <c r="D713"/>
  <c r="C713"/>
  <c r="D712"/>
  <c r="C712"/>
  <c r="H712" s="1"/>
  <c r="D711"/>
  <c r="C71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D670"/>
  <c r="C670"/>
  <c r="D669"/>
  <c r="C669"/>
  <c r="D668"/>
  <c r="C668"/>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D648"/>
  <c r="C648"/>
  <c r="H648" s="1"/>
  <c r="D647"/>
  <c r="C647"/>
  <c r="D646"/>
  <c r="C646"/>
  <c r="H646" s="1"/>
  <c r="D645"/>
  <c r="C645"/>
  <c r="D644"/>
  <c r="C644"/>
  <c r="D643"/>
  <c r="C643"/>
  <c r="D642"/>
  <c r="C642"/>
  <c r="D641"/>
  <c r="C641"/>
  <c r="C638"/>
  <c r="C637"/>
  <c r="D632"/>
  <c r="C632"/>
  <c r="D631"/>
  <c r="C631"/>
  <c r="H631" s="1"/>
  <c r="D628"/>
  <c r="C628"/>
  <c r="H628" s="1"/>
  <c r="D627"/>
  <c r="C627"/>
  <c r="H627" s="1"/>
  <c r="D626"/>
  <c r="C626"/>
  <c r="H626" s="1"/>
  <c r="D625"/>
  <c r="C625"/>
  <c r="H625" s="1"/>
  <c r="D624"/>
  <c r="C624"/>
  <c r="H624" s="1"/>
  <c r="D623"/>
  <c r="C623"/>
  <c r="H623" s="1"/>
  <c r="D622"/>
  <c r="C622"/>
  <c r="H622" s="1"/>
  <c r="D621"/>
  <c r="C621"/>
  <c r="H621" s="1"/>
  <c r="D620"/>
  <c r="C620"/>
  <c r="H620" s="1"/>
  <c r="D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0"/>
  <c r="C560"/>
  <c r="D559"/>
  <c r="C559"/>
  <c r="D558"/>
  <c r="C558"/>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1"/>
  <c r="C521"/>
  <c r="H521" s="1"/>
  <c r="D520"/>
  <c r="C520"/>
  <c r="H520" s="1"/>
  <c r="D519"/>
  <c r="C519"/>
  <c r="H519" s="1"/>
  <c r="D518"/>
  <c r="C518"/>
  <c r="H518" s="1"/>
  <c r="D517"/>
  <c r="C517"/>
  <c r="H517" s="1"/>
  <c r="D516"/>
  <c r="C516"/>
  <c r="H516" s="1"/>
  <c r="D515"/>
  <c r="C515"/>
  <c r="H515" s="1"/>
  <c r="D514"/>
  <c r="C514"/>
  <c r="H514" s="1"/>
  <c r="C513"/>
  <c r="D512"/>
  <c r="C512"/>
  <c r="D511"/>
  <c r="C511"/>
  <c r="D510"/>
  <c r="C510"/>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C489"/>
  <c r="D488"/>
  <c r="C488"/>
  <c r="D487"/>
  <c r="C487"/>
  <c r="D486"/>
  <c r="C486"/>
  <c r="D485"/>
  <c r="C485"/>
  <c r="D484"/>
  <c r="C484"/>
  <c r="D483"/>
  <c r="C483"/>
  <c r="D482"/>
  <c r="C482"/>
  <c r="D481"/>
  <c r="C481"/>
  <c r="D480"/>
  <c r="C480"/>
  <c r="D479"/>
  <c r="C479"/>
  <c r="D477"/>
  <c r="C477"/>
  <c r="D476"/>
  <c r="C476"/>
  <c r="D475"/>
  <c r="C475"/>
  <c r="D474"/>
  <c r="C474"/>
  <c r="D473"/>
  <c r="C473"/>
  <c r="D472"/>
  <c r="C472"/>
  <c r="D471"/>
  <c r="C471"/>
  <c r="D470"/>
  <c r="C470"/>
  <c r="D469"/>
  <c r="C469"/>
  <c r="D468"/>
  <c r="C468"/>
  <c r="C467"/>
  <c r="C466"/>
  <c r="D465"/>
  <c r="C465"/>
  <c r="D464"/>
  <c r="C464"/>
  <c r="C463"/>
  <c r="D462"/>
  <c r="C462"/>
  <c r="H462" s="1"/>
  <c r="D461"/>
  <c r="C461"/>
  <c r="H461" s="1"/>
  <c r="D460"/>
  <c r="C460"/>
  <c r="H460" s="1"/>
  <c r="D459"/>
  <c r="C459"/>
  <c r="H459" s="1"/>
  <c r="D458"/>
  <c r="C458"/>
  <c r="H458" s="1"/>
  <c r="D457"/>
  <c r="C457"/>
  <c r="H457" s="1"/>
  <c r="D456"/>
  <c r="C456"/>
  <c r="H456" s="1"/>
  <c r="D455"/>
  <c r="C455"/>
  <c r="H455" s="1"/>
  <c r="D454"/>
  <c r="C454"/>
  <c r="H454"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C429"/>
  <c r="D428"/>
  <c r="C428"/>
  <c r="D427"/>
  <c r="C427"/>
  <c r="D426"/>
  <c r="C426"/>
  <c r="D425"/>
  <c r="C425"/>
  <c r="D424"/>
  <c r="C424"/>
  <c r="D423"/>
  <c r="C423"/>
  <c r="D422"/>
  <c r="C422"/>
  <c r="D421"/>
  <c r="C421"/>
  <c r="D420"/>
  <c r="C420"/>
  <c r="D419"/>
  <c r="C419"/>
  <c r="D418"/>
  <c r="C418"/>
  <c r="D417"/>
  <c r="C417"/>
  <c r="D416"/>
  <c r="C416"/>
  <c r="C413"/>
  <c r="C412"/>
  <c r="C411"/>
  <c r="D406"/>
  <c r="C406"/>
  <c r="D405"/>
  <c r="C405"/>
  <c r="D404"/>
  <c r="C404"/>
  <c r="D401"/>
  <c r="C401"/>
  <c r="D400"/>
  <c r="C400"/>
  <c r="D399"/>
  <c r="C399"/>
  <c r="D398"/>
  <c r="C398"/>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C383"/>
  <c r="H383" s="1"/>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C358"/>
  <c r="D357"/>
  <c r="C357"/>
  <c r="H357" s="1"/>
  <c r="D356"/>
  <c r="C356"/>
  <c r="H356" s="1"/>
  <c r="D355"/>
  <c r="C355"/>
  <c r="H355" s="1"/>
  <c r="D354"/>
  <c r="C354"/>
  <c r="H354" s="1"/>
  <c r="D353"/>
  <c r="C353"/>
  <c r="H353" s="1"/>
  <c r="D352"/>
  <c r="C352"/>
  <c r="H352" s="1"/>
  <c r="C351"/>
  <c r="H351" s="1"/>
  <c r="D350"/>
  <c r="C350"/>
  <c r="D349"/>
  <c r="C349"/>
  <c r="D348"/>
  <c r="C348"/>
  <c r="D347"/>
  <c r="C347"/>
  <c r="C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C331"/>
  <c r="H331" s="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H311" s="1"/>
  <c r="D310"/>
  <c r="C310"/>
  <c r="H310" s="1"/>
  <c r="D309"/>
  <c r="C309"/>
  <c r="H309" s="1"/>
  <c r="D308"/>
  <c r="C308"/>
  <c r="H308" s="1"/>
  <c r="D307"/>
  <c r="C307"/>
  <c r="H307" s="1"/>
  <c r="C306"/>
  <c r="D305"/>
  <c r="C305"/>
  <c r="D304"/>
  <c r="C304"/>
  <c r="D303"/>
  <c r="C303"/>
  <c r="D302"/>
  <c r="C302"/>
  <c r="D301"/>
  <c r="C301"/>
  <c r="D300"/>
  <c r="C300"/>
  <c r="C299"/>
  <c r="H299" s="1"/>
  <c r="D298"/>
  <c r="C298"/>
  <c r="H298" s="1"/>
  <c r="D297"/>
  <c r="C297"/>
  <c r="H297" s="1"/>
  <c r="D296"/>
  <c r="C296"/>
  <c r="H296" s="1"/>
  <c r="D295"/>
  <c r="C295"/>
  <c r="H295" s="1"/>
  <c r="C294"/>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C249"/>
  <c r="C248"/>
  <c r="H248" s="1"/>
  <c r="D247"/>
  <c r="C247"/>
  <c r="D246"/>
  <c r="C246"/>
  <c r="D245"/>
  <c r="C245"/>
  <c r="D244"/>
  <c r="C244"/>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H222" s="1"/>
  <c r="D221"/>
  <c r="C221"/>
  <c r="H221" s="1"/>
  <c r="C220"/>
  <c r="D219"/>
  <c r="C219"/>
  <c r="D218"/>
  <c r="C218"/>
  <c r="D217"/>
  <c r="C217"/>
  <c r="D216"/>
  <c r="C216"/>
  <c r="C215"/>
  <c r="D214"/>
  <c r="C214"/>
  <c r="H214" s="1"/>
  <c r="D213"/>
  <c r="C213"/>
  <c r="H213" s="1"/>
  <c r="D212"/>
  <c r="C212"/>
  <c r="H212" s="1"/>
  <c r="C211"/>
  <c r="H211" s="1"/>
  <c r="D210"/>
  <c r="C210"/>
  <c r="H210" s="1"/>
  <c r="D209"/>
  <c r="C209"/>
  <c r="H209" s="1"/>
  <c r="D208"/>
  <c r="C208"/>
  <c r="H208" s="1"/>
  <c r="D207"/>
  <c r="C207"/>
  <c r="D206"/>
  <c r="C206"/>
  <c r="D205"/>
  <c r="C205"/>
  <c r="H205" s="1"/>
  <c r="D204"/>
  <c r="C204"/>
  <c r="H204" s="1"/>
  <c r="D203"/>
  <c r="C203"/>
  <c r="H203" s="1"/>
  <c r="D202"/>
  <c r="C202"/>
  <c r="H202" s="1"/>
  <c r="D201"/>
  <c r="C201"/>
  <c r="H201" s="1"/>
  <c r="D200"/>
  <c r="C200"/>
  <c r="H200" s="1"/>
  <c r="D199"/>
  <c r="C199"/>
  <c r="H199" s="1"/>
  <c r="D198"/>
  <c r="C198"/>
  <c r="H198" s="1"/>
  <c r="D197"/>
  <c r="C197"/>
  <c r="H197" s="1"/>
  <c r="D196"/>
  <c r="C196"/>
  <c r="H196" s="1"/>
  <c r="D195"/>
  <c r="C195"/>
  <c r="H195" s="1"/>
  <c r="D194"/>
  <c r="C194"/>
  <c r="H194" s="1"/>
  <c r="D193"/>
  <c r="C193"/>
  <c r="H193" s="1"/>
  <c r="D192"/>
  <c r="C192"/>
  <c r="D191"/>
  <c r="C191"/>
  <c r="D190"/>
  <c r="C190"/>
  <c r="H190" s="1"/>
  <c r="D189"/>
  <c r="C189"/>
  <c r="D188"/>
  <c r="C188"/>
  <c r="H188" s="1"/>
  <c r="D187"/>
  <c r="C187"/>
  <c r="D186"/>
  <c r="C186"/>
  <c r="D185"/>
  <c r="C185"/>
  <c r="H185" s="1"/>
  <c r="D184"/>
  <c r="C184"/>
  <c r="D183"/>
  <c r="C183"/>
  <c r="H183" s="1"/>
  <c r="D182"/>
  <c r="C182"/>
  <c r="D181"/>
  <c r="C181"/>
  <c r="D180"/>
  <c r="C180"/>
  <c r="H180" s="1"/>
  <c r="D179"/>
  <c r="C179"/>
  <c r="H179" s="1"/>
  <c r="D178"/>
  <c r="C178"/>
  <c r="H178" s="1"/>
  <c r="D177"/>
  <c r="C177"/>
  <c r="H177" s="1"/>
  <c r="D176"/>
  <c r="C176"/>
  <c r="H176" s="1"/>
  <c r="D175"/>
  <c r="C175"/>
  <c r="H175" s="1"/>
  <c r="D174"/>
  <c r="C174"/>
  <c r="H174" s="1"/>
  <c r="D173"/>
  <c r="C173"/>
  <c r="D172"/>
  <c r="C172"/>
  <c r="H172" s="1"/>
  <c r="D171"/>
  <c r="C171"/>
  <c r="H171" s="1"/>
  <c r="D170"/>
  <c r="C170"/>
  <c r="H170" s="1"/>
  <c r="D169"/>
  <c r="C169"/>
  <c r="H169" s="1"/>
  <c r="D168"/>
  <c r="C168"/>
  <c r="H168" s="1"/>
  <c r="D167"/>
  <c r="C167"/>
  <c r="H167" s="1"/>
  <c r="D166"/>
  <c r="C166"/>
  <c r="H166" s="1"/>
  <c r="C165"/>
  <c r="D164"/>
  <c r="C164"/>
  <c r="D163"/>
  <c r="C163"/>
  <c r="D162"/>
  <c r="C162"/>
  <c r="D161"/>
  <c r="C161"/>
  <c r="D160"/>
  <c r="C160"/>
  <c r="C159"/>
  <c r="D158"/>
  <c r="C158"/>
  <c r="H158" s="1"/>
  <c r="D157"/>
  <c r="C157"/>
  <c r="H157" s="1"/>
  <c r="D156"/>
  <c r="C156"/>
  <c r="H156" s="1"/>
  <c r="D155"/>
  <c r="C155"/>
  <c r="H155" s="1"/>
  <c r="D154"/>
  <c r="C154"/>
  <c r="H154" s="1"/>
  <c r="D153"/>
  <c r="C153"/>
  <c r="H153" s="1"/>
  <c r="D152"/>
  <c r="C152"/>
  <c r="H152" s="1"/>
  <c r="D151"/>
  <c r="C151"/>
  <c r="H151" s="1"/>
  <c r="D150"/>
  <c r="C150"/>
  <c r="D149"/>
  <c r="C149"/>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C135"/>
  <c r="H135" s="1"/>
  <c r="D134"/>
  <c r="C134"/>
  <c r="H134" s="1"/>
  <c r="D133"/>
  <c r="C133"/>
  <c r="H133" s="1"/>
  <c r="D132"/>
  <c r="C132"/>
  <c r="H132" s="1"/>
  <c r="D131"/>
  <c r="C131"/>
  <c r="H131" s="1"/>
  <c r="C130"/>
  <c r="C129"/>
  <c r="D128"/>
  <c r="C128"/>
  <c r="H128" s="1"/>
  <c r="D127"/>
  <c r="C127"/>
  <c r="H127" s="1"/>
  <c r="D126"/>
  <c r="C126"/>
  <c r="H126" s="1"/>
  <c r="D125"/>
  <c r="C125"/>
  <c r="H125" s="1"/>
  <c r="D124"/>
  <c r="C124"/>
  <c r="H124" s="1"/>
  <c r="D123"/>
  <c r="C123"/>
  <c r="H123" s="1"/>
  <c r="D122"/>
  <c r="C122"/>
  <c r="H122" s="1"/>
  <c r="C121"/>
  <c r="C120"/>
  <c r="H120" s="1"/>
  <c r="D119"/>
  <c r="C119"/>
  <c r="H119" s="1"/>
  <c r="D118"/>
  <c r="C118"/>
  <c r="H118" s="1"/>
  <c r="D117"/>
  <c r="C117"/>
  <c r="H117" s="1"/>
  <c r="D116"/>
  <c r="C116"/>
  <c r="H116" s="1"/>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H105" s="1"/>
  <c r="D104"/>
  <c r="C104"/>
  <c r="H104" s="1"/>
  <c r="C103"/>
  <c r="C102"/>
  <c r="H102" s="1"/>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H80" s="1"/>
  <c r="D79"/>
  <c r="C79"/>
  <c r="H79" s="1"/>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G55"/>
  <c r="C55"/>
  <c r="D54"/>
  <c r="C54"/>
  <c r="D53"/>
  <c r="C53"/>
  <c r="D52"/>
  <c r="C52"/>
  <c r="D51"/>
  <c r="C51"/>
  <c r="D50"/>
  <c r="C50"/>
  <c r="D49"/>
  <c r="C49"/>
  <c r="D48"/>
  <c r="C48"/>
  <c r="D47"/>
  <c r="C47"/>
  <c r="C46"/>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C13"/>
  <c r="D12"/>
  <c r="C12"/>
  <c r="D11"/>
  <c r="C11"/>
  <c r="D10"/>
  <c r="C10"/>
  <c r="D9"/>
  <c r="C9"/>
  <c r="D8"/>
  <c r="C8"/>
  <c r="D7"/>
  <c r="C7"/>
  <c r="D6"/>
  <c r="C6"/>
  <c r="D5"/>
  <c r="C5"/>
  <c r="D4"/>
  <c r="C4"/>
  <c r="H632" l="1"/>
  <c r="H1453"/>
  <c r="H1461"/>
  <c r="H1403"/>
  <c r="F246" i="5"/>
  <c r="H1013" i="1"/>
  <c r="H1014"/>
  <c r="F35" i="5"/>
  <c r="E33" i="9"/>
  <c r="F215"/>
  <c r="E286"/>
  <c r="B286" s="1"/>
  <c r="E303"/>
  <c r="B303" s="1"/>
  <c r="G1499" i="1"/>
  <c r="C1501"/>
  <c r="H1501" s="1"/>
  <c r="C1483"/>
  <c r="H1483" s="1"/>
  <c r="G1483"/>
  <c r="H1484"/>
  <c r="H1401"/>
  <c r="F107" i="6"/>
  <c r="H1006" i="1"/>
  <c r="H996"/>
  <c r="H1000"/>
  <c r="H999"/>
  <c r="H997"/>
  <c r="H998"/>
  <c r="H993"/>
  <c r="H641"/>
  <c r="H715"/>
  <c r="H714"/>
  <c r="H713"/>
  <c r="H711"/>
  <c r="H671"/>
  <c r="H670"/>
  <c r="H669"/>
  <c r="H668"/>
  <c r="H649"/>
  <c r="H647"/>
  <c r="H644"/>
  <c r="H643"/>
  <c r="H642"/>
  <c r="H645"/>
  <c r="F652" i="4"/>
  <c r="D411" i="1"/>
  <c r="H411" s="1"/>
  <c r="H637"/>
  <c r="H192"/>
  <c r="H206"/>
  <c r="H207"/>
  <c r="H191"/>
  <c r="H189"/>
  <c r="H187"/>
  <c r="H184"/>
  <c r="H186"/>
  <c r="F188" i="4"/>
  <c r="F223" i="9"/>
  <c r="B223" s="1"/>
  <c r="H182" i="1"/>
  <c r="F221" i="9"/>
  <c r="H173" i="1"/>
  <c r="H181"/>
  <c r="F177" i="4"/>
  <c r="F219" i="9"/>
  <c r="E163" i="4"/>
  <c r="F163" s="1"/>
  <c r="D148" i="1"/>
  <c r="H148"/>
  <c r="H149"/>
  <c r="H150"/>
  <c r="H129"/>
  <c r="H130"/>
  <c r="F217" i="9"/>
  <c r="F68" i="4"/>
  <c r="H1007" i="1"/>
  <c r="G1007"/>
  <c r="H4"/>
  <c r="H5"/>
  <c r="H6"/>
  <c r="H7"/>
  <c r="H8"/>
  <c r="H9"/>
  <c r="H10"/>
  <c r="H11"/>
  <c r="H12"/>
  <c r="G25"/>
  <c r="H47"/>
  <c r="H48"/>
  <c r="H49"/>
  <c r="H50"/>
  <c r="H51"/>
  <c r="H52"/>
  <c r="H53"/>
  <c r="H54"/>
  <c r="H56"/>
  <c r="H57"/>
  <c r="H58"/>
  <c r="H59"/>
  <c r="H60"/>
  <c r="H61"/>
  <c r="H62"/>
  <c r="H63"/>
  <c r="H64"/>
  <c r="H65"/>
  <c r="H66"/>
  <c r="H67"/>
  <c r="H68"/>
  <c r="H69"/>
  <c r="H70"/>
  <c r="H71"/>
  <c r="H72"/>
  <c r="H73"/>
  <c r="H74"/>
  <c r="H75"/>
  <c r="H76"/>
  <c r="H77"/>
  <c r="G135"/>
  <c r="H160"/>
  <c r="H161"/>
  <c r="H162"/>
  <c r="H163"/>
  <c r="H164"/>
  <c r="G211"/>
  <c r="H216"/>
  <c r="H217"/>
  <c r="H218"/>
  <c r="H219"/>
  <c r="H244"/>
  <c r="H245"/>
  <c r="H246"/>
  <c r="H247"/>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300"/>
  <c r="H301"/>
  <c r="H302"/>
  <c r="H303"/>
  <c r="H304"/>
  <c r="H305"/>
  <c r="H312"/>
  <c r="H313"/>
  <c r="H314"/>
  <c r="H315"/>
  <c r="H316"/>
  <c r="H317"/>
  <c r="H318"/>
  <c r="H319"/>
  <c r="H320"/>
  <c r="H321"/>
  <c r="H323"/>
  <c r="H324"/>
  <c r="H325"/>
  <c r="H326"/>
  <c r="H327"/>
  <c r="H328"/>
  <c r="H329"/>
  <c r="H330"/>
  <c r="H347"/>
  <c r="H348"/>
  <c r="H349"/>
  <c r="H350"/>
  <c r="H359"/>
  <c r="H360"/>
  <c r="H361"/>
  <c r="H362"/>
  <c r="H363"/>
  <c r="H364"/>
  <c r="H365"/>
  <c r="H366"/>
  <c r="H367"/>
  <c r="H368"/>
  <c r="H369"/>
  <c r="H370"/>
  <c r="H371"/>
  <c r="H372"/>
  <c r="H373"/>
  <c r="H374"/>
  <c r="H375"/>
  <c r="H376"/>
  <c r="H377"/>
  <c r="H378"/>
  <c r="H379"/>
  <c r="H380"/>
  <c r="H381"/>
  <c r="H382"/>
  <c r="H398"/>
  <c r="H399"/>
  <c r="H400"/>
  <c r="H401"/>
  <c r="H404"/>
  <c r="H405"/>
  <c r="H406"/>
  <c r="H412"/>
  <c r="H413"/>
  <c r="H416"/>
  <c r="H417"/>
  <c r="H418"/>
  <c r="H419"/>
  <c r="H420"/>
  <c r="H421"/>
  <c r="H422"/>
  <c r="H423"/>
  <c r="H424"/>
  <c r="H425"/>
  <c r="H426"/>
  <c r="H427"/>
  <c r="H428"/>
  <c r="H464"/>
  <c r="H465"/>
  <c r="H468"/>
  <c r="H469"/>
  <c r="H470"/>
  <c r="H471"/>
  <c r="H472"/>
  <c r="H473"/>
  <c r="H474"/>
  <c r="H475"/>
  <c r="H476"/>
  <c r="H477"/>
  <c r="H479"/>
  <c r="H480"/>
  <c r="H481"/>
  <c r="H482"/>
  <c r="H483"/>
  <c r="H484"/>
  <c r="H485"/>
  <c r="H486"/>
  <c r="H487"/>
  <c r="H488"/>
  <c r="H510"/>
  <c r="H511"/>
  <c r="H512"/>
  <c r="H558"/>
  <c r="H559"/>
  <c r="H560"/>
  <c r="H562"/>
  <c r="H563"/>
  <c r="H564"/>
  <c r="H565"/>
  <c r="H566"/>
  <c r="H567"/>
  <c r="H568"/>
  <c r="H569"/>
  <c r="H570"/>
  <c r="H571"/>
  <c r="H572"/>
  <c r="H573"/>
  <c r="H574"/>
  <c r="H575"/>
  <c r="H576"/>
  <c r="H577"/>
  <c r="H578"/>
  <c r="H579"/>
  <c r="H580"/>
  <c r="H581"/>
  <c r="H582"/>
  <c r="H583"/>
  <c r="H584"/>
  <c r="H585"/>
  <c r="H586"/>
  <c r="H588"/>
  <c r="H589"/>
  <c r="H590"/>
  <c r="H591"/>
  <c r="H592"/>
  <c r="H593"/>
  <c r="H594"/>
  <c r="H595"/>
  <c r="H596"/>
  <c r="H597"/>
  <c r="H598"/>
  <c r="H599"/>
  <c r="H600"/>
  <c r="H601"/>
  <c r="H602"/>
  <c r="H603"/>
  <c r="H604"/>
  <c r="H605"/>
  <c r="H606"/>
  <c r="H607"/>
  <c r="H608"/>
  <c r="H609"/>
  <c r="H610"/>
  <c r="H611"/>
  <c r="H612"/>
  <c r="H613"/>
  <c r="H614"/>
  <c r="H615"/>
  <c r="H616"/>
  <c r="H617"/>
  <c r="H618"/>
  <c r="H1020"/>
  <c r="H1021"/>
  <c r="H1022"/>
  <c r="H1023"/>
  <c r="H1024"/>
  <c r="H1025"/>
  <c r="H1026"/>
  <c r="H1027"/>
  <c r="H1028"/>
  <c r="H1029"/>
  <c r="H1030"/>
  <c r="H1031"/>
  <c r="H1032"/>
  <c r="H1033"/>
  <c r="H1034"/>
  <c r="H1035"/>
  <c r="H1036"/>
  <c r="H1037"/>
  <c r="H1038"/>
  <c r="H1039"/>
  <c r="H1040"/>
  <c r="H1042"/>
  <c r="H1043"/>
  <c r="H1044"/>
  <c r="H1045"/>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7"/>
  <c r="H1128"/>
  <c r="H1129"/>
  <c r="H1130"/>
  <c r="H1131"/>
  <c r="H1132"/>
  <c r="H1133"/>
  <c r="H1134"/>
  <c r="H1135"/>
  <c r="H1136"/>
  <c r="H1137"/>
  <c r="H1138"/>
  <c r="H1139"/>
  <c r="H1140"/>
  <c r="H1141"/>
  <c r="H1142"/>
  <c r="H1143"/>
  <c r="H1144"/>
  <c r="H1145"/>
  <c r="H1146"/>
  <c r="H1147"/>
  <c r="H1148"/>
  <c r="H1149"/>
  <c r="H1150"/>
  <c r="H1151"/>
  <c r="H1158"/>
  <c r="H1159"/>
  <c r="H1160"/>
  <c r="H1161"/>
  <c r="H1162"/>
  <c r="H1163"/>
  <c r="H1164"/>
  <c r="H1165"/>
  <c r="H1166"/>
  <c r="H1185"/>
  <c r="H1186"/>
  <c r="H1187"/>
  <c r="H1188"/>
  <c r="H1189"/>
  <c r="H1190"/>
  <c r="H1191"/>
  <c r="H1192"/>
  <c r="H1193"/>
  <c r="H1194"/>
  <c r="H1195"/>
  <c r="H1196"/>
  <c r="H1197"/>
  <c r="H1198"/>
  <c r="H1199"/>
  <c r="H1200"/>
  <c r="H1215"/>
  <c r="H1216"/>
  <c r="H1217"/>
  <c r="H1218"/>
  <c r="H1219"/>
  <c r="H1220"/>
  <c r="H1221"/>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317"/>
  <c r="H1318"/>
  <c r="H1319"/>
  <c r="H1320"/>
  <c r="H1321"/>
  <c r="H1409"/>
  <c r="H1410"/>
  <c r="H1411"/>
  <c r="G1417"/>
  <c r="G1419"/>
  <c r="H1419"/>
  <c r="H1420"/>
  <c r="G1425"/>
  <c r="H1425"/>
  <c r="H1426"/>
  <c r="G1429"/>
  <c r="H1429"/>
  <c r="H1430"/>
  <c r="G1433"/>
  <c r="H1433"/>
  <c r="H1434"/>
  <c r="G1439"/>
  <c r="H1439"/>
  <c r="J1440"/>
  <c r="G1441"/>
  <c r="H1441"/>
  <c r="J1442"/>
  <c r="G1443"/>
  <c r="I1443" s="1"/>
  <c r="H1443"/>
  <c r="J1444"/>
  <c r="G1497"/>
  <c r="G1505"/>
  <c r="G1509"/>
  <c r="G1513"/>
  <c r="G1523"/>
  <c r="G1527"/>
  <c r="G1531"/>
  <c r="G1535"/>
  <c r="G1539"/>
  <c r="G1543"/>
  <c r="E23" i="9"/>
  <c r="B23" s="1"/>
  <c r="E27"/>
  <c r="B27" s="1"/>
  <c r="E31"/>
  <c r="B31" s="1"/>
  <c r="E35"/>
  <c r="E39"/>
  <c r="B39" s="1"/>
  <c r="E43"/>
  <c r="E47"/>
  <c r="B47" s="1"/>
  <c r="E51"/>
  <c r="E55"/>
  <c r="B55" s="1"/>
  <c r="E59"/>
  <c r="E63"/>
  <c r="B63" s="1"/>
  <c r="E67"/>
  <c r="E71"/>
  <c r="B71" s="1"/>
  <c r="E75"/>
  <c r="E79"/>
  <c r="B79" s="1"/>
  <c r="E83"/>
  <c r="E87"/>
  <c r="B87" s="1"/>
  <c r="E91"/>
  <c r="E95"/>
  <c r="B95" s="1"/>
  <c r="E99"/>
  <c r="E103"/>
  <c r="B103" s="1"/>
  <c r="E107"/>
  <c r="E111"/>
  <c r="B111" s="1"/>
  <c r="E115"/>
  <c r="E119"/>
  <c r="B119" s="1"/>
  <c r="E123"/>
  <c r="E127"/>
  <c r="B127" s="1"/>
  <c r="E131"/>
  <c r="E135"/>
  <c r="B135" s="1"/>
  <c r="E139"/>
  <c r="E145"/>
  <c r="B145" s="1"/>
  <c r="E147"/>
  <c r="B147" s="1"/>
  <c r="E149"/>
  <c r="B149" s="1"/>
  <c r="E151"/>
  <c r="B151" s="1"/>
  <c r="E153"/>
  <c r="B153" s="1"/>
  <c r="E155"/>
  <c r="B155" s="1"/>
  <c r="E157"/>
  <c r="B157" s="1"/>
  <c r="H165"/>
  <c r="F271"/>
  <c r="E305"/>
  <c r="B305" s="1"/>
  <c r="H1421" i="1"/>
  <c r="H1427"/>
  <c r="H1431"/>
  <c r="H1440"/>
  <c r="I1440" s="1"/>
  <c r="H1442"/>
  <c r="I1442" s="1"/>
  <c r="H1444"/>
  <c r="I1444" s="1"/>
  <c r="G1549"/>
  <c r="G1553"/>
  <c r="G1557"/>
  <c r="G1561"/>
  <c r="G1565"/>
  <c r="G1569"/>
  <c r="G1573"/>
  <c r="G1577"/>
  <c r="L192" i="9"/>
  <c r="F192" s="1"/>
  <c r="B215"/>
  <c r="B217"/>
  <c r="B219"/>
  <c r="B221"/>
  <c r="B225"/>
  <c r="B227"/>
  <c r="B229"/>
  <c r="B231"/>
  <c r="B233"/>
  <c r="B235"/>
  <c r="B237"/>
  <c r="B239"/>
  <c r="B241"/>
  <c r="B243"/>
  <c r="B245"/>
  <c r="B247"/>
  <c r="B249"/>
  <c r="B251"/>
  <c r="B253"/>
  <c r="B255"/>
  <c r="B257"/>
  <c r="B259"/>
  <c r="B261"/>
  <c r="B263"/>
  <c r="B265"/>
  <c r="B267"/>
  <c r="B269"/>
  <c r="B271"/>
  <c r="E282"/>
  <c r="E287"/>
  <c r="B287" s="1"/>
  <c r="E289"/>
  <c r="B289" s="1"/>
  <c r="E293"/>
  <c r="B293" s="1"/>
  <c r="E295"/>
  <c r="B295" s="1"/>
  <c r="E297"/>
  <c r="B297" s="1"/>
  <c r="E299"/>
  <c r="B299" s="1"/>
  <c r="E301"/>
  <c r="B301" s="1"/>
  <c r="D415" i="1"/>
  <c r="H1322"/>
  <c r="G1322"/>
  <c r="H322"/>
  <c r="G322"/>
  <c r="F484" i="4"/>
  <c r="C478" i="1"/>
  <c r="H1316"/>
  <c r="G1316"/>
  <c r="H1416"/>
  <c r="G1416"/>
  <c r="G5"/>
  <c r="G7"/>
  <c r="G9"/>
  <c r="G11"/>
  <c r="G14"/>
  <c r="G16"/>
  <c r="G18"/>
  <c r="G20"/>
  <c r="G22"/>
  <c r="G24"/>
  <c r="G27"/>
  <c r="G29"/>
  <c r="G31"/>
  <c r="G33"/>
  <c r="G35"/>
  <c r="G37"/>
  <c r="G39"/>
  <c r="G41"/>
  <c r="G43"/>
  <c r="G45"/>
  <c r="G48"/>
  <c r="G50"/>
  <c r="G52"/>
  <c r="G54"/>
  <c r="G57"/>
  <c r="G59"/>
  <c r="G61"/>
  <c r="G63"/>
  <c r="G65"/>
  <c r="G67"/>
  <c r="G69"/>
  <c r="G71"/>
  <c r="G73"/>
  <c r="G75"/>
  <c r="G77"/>
  <c r="G80"/>
  <c r="G82"/>
  <c r="G84"/>
  <c r="G86"/>
  <c r="G88"/>
  <c r="G90"/>
  <c r="G92"/>
  <c r="G94"/>
  <c r="G96"/>
  <c r="G98"/>
  <c r="G100"/>
  <c r="G104"/>
  <c r="G106"/>
  <c r="G108"/>
  <c r="G110"/>
  <c r="G112"/>
  <c r="G114"/>
  <c r="G116"/>
  <c r="G118"/>
  <c r="G122"/>
  <c r="G124"/>
  <c r="G126"/>
  <c r="G128"/>
  <c r="G130"/>
  <c r="G132"/>
  <c r="G134"/>
  <c r="G137"/>
  <c r="G139"/>
  <c r="G141"/>
  <c r="G143"/>
  <c r="G145"/>
  <c r="G148"/>
  <c r="G150"/>
  <c r="G152"/>
  <c r="G154"/>
  <c r="G156"/>
  <c r="G158"/>
  <c r="G161"/>
  <c r="G163"/>
  <c r="G166"/>
  <c r="G168"/>
  <c r="G170"/>
  <c r="G172"/>
  <c r="G174"/>
  <c r="G176"/>
  <c r="G178"/>
  <c r="G180"/>
  <c r="G182"/>
  <c r="G184"/>
  <c r="G186"/>
  <c r="G188"/>
  <c r="G190"/>
  <c r="G192"/>
  <c r="G194"/>
  <c r="G196"/>
  <c r="G198"/>
  <c r="G200"/>
  <c r="G202"/>
  <c r="G204"/>
  <c r="G206"/>
  <c r="G208"/>
  <c r="G210"/>
  <c r="G213"/>
  <c r="G216"/>
  <c r="G218"/>
  <c r="G221"/>
  <c r="G223"/>
  <c r="G225"/>
  <c r="G227"/>
  <c r="G229"/>
  <c r="G231"/>
  <c r="G233"/>
  <c r="G235"/>
  <c r="G237"/>
  <c r="G239"/>
  <c r="G241"/>
  <c r="G244"/>
  <c r="G246"/>
  <c r="G250"/>
  <c r="G252"/>
  <c r="G254"/>
  <c r="G256"/>
  <c r="G258"/>
  <c r="G260"/>
  <c r="G262"/>
  <c r="G264"/>
  <c r="G266"/>
  <c r="G268"/>
  <c r="G270"/>
  <c r="G272"/>
  <c r="G274"/>
  <c r="G276"/>
  <c r="G278"/>
  <c r="G280"/>
  <c r="G282"/>
  <c r="G284"/>
  <c r="G289"/>
  <c r="G291"/>
  <c r="G295"/>
  <c r="G297"/>
  <c r="G300"/>
  <c r="G302"/>
  <c r="G304"/>
  <c r="G307"/>
  <c r="G309"/>
  <c r="G311"/>
  <c r="G313"/>
  <c r="G315"/>
  <c r="G317"/>
  <c r="G319"/>
  <c r="G321"/>
  <c r="G4"/>
  <c r="G6"/>
  <c r="G8"/>
  <c r="G10"/>
  <c r="G12"/>
  <c r="G15"/>
  <c r="G17"/>
  <c r="G19"/>
  <c r="G21"/>
  <c r="G23"/>
  <c r="G26"/>
  <c r="G28"/>
  <c r="G30"/>
  <c r="G32"/>
  <c r="G34"/>
  <c r="G36"/>
  <c r="G38"/>
  <c r="G40"/>
  <c r="G42"/>
  <c r="G44"/>
  <c r="G47"/>
  <c r="G49"/>
  <c r="G51"/>
  <c r="G53"/>
  <c r="H55"/>
  <c r="G56"/>
  <c r="G58"/>
  <c r="G60"/>
  <c r="G62"/>
  <c r="G64"/>
  <c r="G66"/>
  <c r="G68"/>
  <c r="G70"/>
  <c r="G72"/>
  <c r="G74"/>
  <c r="G76"/>
  <c r="G79"/>
  <c r="G81"/>
  <c r="G83"/>
  <c r="G85"/>
  <c r="G87"/>
  <c r="G89"/>
  <c r="G91"/>
  <c r="G93"/>
  <c r="G95"/>
  <c r="G97"/>
  <c r="G99"/>
  <c r="G101"/>
  <c r="G102"/>
  <c r="G105"/>
  <c r="G107"/>
  <c r="G109"/>
  <c r="G111"/>
  <c r="G113"/>
  <c r="G115"/>
  <c r="G117"/>
  <c r="G119"/>
  <c r="G120"/>
  <c r="G123"/>
  <c r="G125"/>
  <c r="G127"/>
  <c r="G129"/>
  <c r="G131"/>
  <c r="G133"/>
  <c r="G136"/>
  <c r="G138"/>
  <c r="G140"/>
  <c r="G142"/>
  <c r="G144"/>
  <c r="G146"/>
  <c r="G149"/>
  <c r="G151"/>
  <c r="G153"/>
  <c r="G155"/>
  <c r="G157"/>
  <c r="G160"/>
  <c r="G162"/>
  <c r="G164"/>
  <c r="G167"/>
  <c r="G169"/>
  <c r="G171"/>
  <c r="G173"/>
  <c r="G175"/>
  <c r="G177"/>
  <c r="G179"/>
  <c r="G181"/>
  <c r="G183"/>
  <c r="G185"/>
  <c r="G187"/>
  <c r="G189"/>
  <c r="G191"/>
  <c r="G193"/>
  <c r="G195"/>
  <c r="G197"/>
  <c r="G199"/>
  <c r="G201"/>
  <c r="G203"/>
  <c r="G205"/>
  <c r="G207"/>
  <c r="G209"/>
  <c r="G212"/>
  <c r="G214"/>
  <c r="G217"/>
  <c r="G219"/>
  <c r="G222"/>
  <c r="G224"/>
  <c r="G226"/>
  <c r="G228"/>
  <c r="G230"/>
  <c r="G232"/>
  <c r="G234"/>
  <c r="G236"/>
  <c r="G238"/>
  <c r="G240"/>
  <c r="G242"/>
  <c r="G243"/>
  <c r="G245"/>
  <c r="G247"/>
  <c r="G248"/>
  <c r="G251"/>
  <c r="G253"/>
  <c r="G255"/>
  <c r="G257"/>
  <c r="G259"/>
  <c r="G261"/>
  <c r="G263"/>
  <c r="G265"/>
  <c r="G267"/>
  <c r="G269"/>
  <c r="G271"/>
  <c r="G273"/>
  <c r="G275"/>
  <c r="G277"/>
  <c r="G279"/>
  <c r="G281"/>
  <c r="G283"/>
  <c r="G288"/>
  <c r="G290"/>
  <c r="G292"/>
  <c r="G296"/>
  <c r="G298"/>
  <c r="G299"/>
  <c r="G301"/>
  <c r="G303"/>
  <c r="G305"/>
  <c r="G308"/>
  <c r="G310"/>
  <c r="G312"/>
  <c r="G314"/>
  <c r="G316"/>
  <c r="G318"/>
  <c r="G320"/>
  <c r="H466"/>
  <c r="H489"/>
  <c r="J1447"/>
  <c r="H1447"/>
  <c r="J1449"/>
  <c r="H1449"/>
  <c r="J1451"/>
  <c r="H1451"/>
  <c r="J1456"/>
  <c r="H1456"/>
  <c r="J1458"/>
  <c r="H1458"/>
  <c r="J1460"/>
  <c r="H1460"/>
  <c r="J1476"/>
  <c r="H1476"/>
  <c r="J1478"/>
  <c r="H1478"/>
  <c r="G1480"/>
  <c r="H1480"/>
  <c r="G1496"/>
  <c r="H1496"/>
  <c r="G1500"/>
  <c r="H1500"/>
  <c r="G1504"/>
  <c r="H1504"/>
  <c r="G1508"/>
  <c r="H1508"/>
  <c r="G1512"/>
  <c r="H1512"/>
  <c r="G1516"/>
  <c r="H1516"/>
  <c r="G1522"/>
  <c r="H1522"/>
  <c r="G1526"/>
  <c r="H1526"/>
  <c r="G1530"/>
  <c r="H1530"/>
  <c r="G1534"/>
  <c r="H1534"/>
  <c r="G1538"/>
  <c r="H1538"/>
  <c r="G1542"/>
  <c r="H1542"/>
  <c r="G1546"/>
  <c r="H1546"/>
  <c r="G1550"/>
  <c r="H1550"/>
  <c r="G1554"/>
  <c r="H1554"/>
  <c r="G1558"/>
  <c r="H1558"/>
  <c r="G1562"/>
  <c r="H1562"/>
  <c r="G1566"/>
  <c r="H1566"/>
  <c r="G1570"/>
  <c r="H1570"/>
  <c r="G1574"/>
  <c r="H1574"/>
  <c r="G1578"/>
  <c r="H1578"/>
  <c r="G206" i="9"/>
  <c r="E206" s="1"/>
  <c r="B206" s="1"/>
  <c r="D7" i="4"/>
  <c r="E177" i="5"/>
  <c r="D1157" i="1"/>
  <c r="G1157" s="1"/>
  <c r="H310" i="9"/>
  <c r="D1167" i="1"/>
  <c r="H1167" s="1"/>
  <c r="G311" i="9"/>
  <c r="F206" i="5"/>
  <c r="E206"/>
  <c r="D1201" i="1"/>
  <c r="G1201" s="1"/>
  <c r="E141" i="6"/>
  <c r="I24" i="3"/>
  <c r="D1299" i="1"/>
  <c r="G1299" s="1"/>
  <c r="F114" i="6"/>
  <c r="H27" i="3"/>
  <c r="D129" i="6"/>
  <c r="C1424" i="1"/>
  <c r="D43" i="8"/>
  <c r="C1519" i="1"/>
  <c r="H1299"/>
  <c r="J1446"/>
  <c r="H1446"/>
  <c r="J1448"/>
  <c r="H1448"/>
  <c r="J1450"/>
  <c r="H1450"/>
  <c r="J1452"/>
  <c r="H1452"/>
  <c r="J1455"/>
  <c r="H1455"/>
  <c r="J1457"/>
  <c r="H1457"/>
  <c r="J1459"/>
  <c r="H1459"/>
  <c r="J1477"/>
  <c r="H1477"/>
  <c r="J1479"/>
  <c r="H1479"/>
  <c r="G1494"/>
  <c r="H1494"/>
  <c r="G1498"/>
  <c r="H1498"/>
  <c r="G1502"/>
  <c r="H1502"/>
  <c r="G1506"/>
  <c r="H1506"/>
  <c r="G1510"/>
  <c r="H1510"/>
  <c r="G1514"/>
  <c r="H1514"/>
  <c r="G1520"/>
  <c r="H1520"/>
  <c r="G1524"/>
  <c r="H1524"/>
  <c r="G1528"/>
  <c r="H1528"/>
  <c r="G1532"/>
  <c r="H1532"/>
  <c r="G1536"/>
  <c r="H1536"/>
  <c r="G1540"/>
  <c r="H1540"/>
  <c r="G1544"/>
  <c r="H1544"/>
  <c r="G1548"/>
  <c r="H1548"/>
  <c r="G1552"/>
  <c r="H1552"/>
  <c r="G1556"/>
  <c r="H1556"/>
  <c r="G1560"/>
  <c r="H1560"/>
  <c r="G1564"/>
  <c r="H1564"/>
  <c r="G1568"/>
  <c r="H1568"/>
  <c r="G1572"/>
  <c r="H1572"/>
  <c r="G1576"/>
  <c r="H1576"/>
  <c r="G1580"/>
  <c r="H1580"/>
  <c r="D298" i="4"/>
  <c r="F299"/>
  <c r="D350"/>
  <c r="F351"/>
  <c r="E12" i="5"/>
  <c r="D991" i="1"/>
  <c r="G991" s="1"/>
  <c r="G323"/>
  <c r="G324"/>
  <c r="G325"/>
  <c r="G326"/>
  <c r="G327"/>
  <c r="G328"/>
  <c r="G329"/>
  <c r="G330"/>
  <c r="G331"/>
  <c r="G332"/>
  <c r="G333"/>
  <c r="G334"/>
  <c r="G335"/>
  <c r="G336"/>
  <c r="G337"/>
  <c r="G338"/>
  <c r="G339"/>
  <c r="G340"/>
  <c r="G341"/>
  <c r="G342"/>
  <c r="G343"/>
  <c r="G344"/>
  <c r="G347"/>
  <c r="G348"/>
  <c r="G349"/>
  <c r="G350"/>
  <c r="G351"/>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30"/>
  <c r="G431"/>
  <c r="G432"/>
  <c r="G433"/>
  <c r="G434"/>
  <c r="G435"/>
  <c r="G436"/>
  <c r="G437"/>
  <c r="G438"/>
  <c r="G439"/>
  <c r="G440"/>
  <c r="G441"/>
  <c r="G442"/>
  <c r="G443"/>
  <c r="G444"/>
  <c r="G445"/>
  <c r="G446"/>
  <c r="G447"/>
  <c r="G448"/>
  <c r="G449"/>
  <c r="G450"/>
  <c r="G451"/>
  <c r="G452"/>
  <c r="G454"/>
  <c r="G455"/>
  <c r="G456"/>
  <c r="G457"/>
  <c r="G458"/>
  <c r="G459"/>
  <c r="G460"/>
  <c r="G461"/>
  <c r="G462"/>
  <c r="G464"/>
  <c r="G465"/>
  <c r="G466"/>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G617"/>
  <c r="G618"/>
  <c r="G620"/>
  <c r="G621"/>
  <c r="G622"/>
  <c r="G623"/>
  <c r="G624"/>
  <c r="G625"/>
  <c r="G626"/>
  <c r="G627"/>
  <c r="G628"/>
  <c r="G631"/>
  <c r="G632"/>
  <c r="G637"/>
  <c r="G641"/>
  <c r="G642"/>
  <c r="G643"/>
  <c r="G644"/>
  <c r="G645"/>
  <c r="G646"/>
  <c r="G647"/>
  <c r="G648"/>
  <c r="G649"/>
  <c r="G650"/>
  <c r="G651"/>
  <c r="G652"/>
  <c r="G653"/>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6"/>
  <c r="G988"/>
  <c r="H991"/>
  <c r="G992"/>
  <c r="G994"/>
  <c r="G996"/>
  <c r="G998"/>
  <c r="G1000"/>
  <c r="G1002"/>
  <c r="G1004"/>
  <c r="G1006"/>
  <c r="G1009"/>
  <c r="G1011"/>
  <c r="G1013"/>
  <c r="G1015"/>
  <c r="G1017"/>
  <c r="G1020"/>
  <c r="G1022"/>
  <c r="G1024"/>
  <c r="G1026"/>
  <c r="G1028"/>
  <c r="G1030"/>
  <c r="G1032"/>
  <c r="G1034"/>
  <c r="G1036"/>
  <c r="G1038"/>
  <c r="G1040"/>
  <c r="G1043"/>
  <c r="G1045"/>
  <c r="G1048"/>
  <c r="G1050"/>
  <c r="G1052"/>
  <c r="G1054"/>
  <c r="G1056"/>
  <c r="G1058"/>
  <c r="G1060"/>
  <c r="G1062"/>
  <c r="G1064"/>
  <c r="G1066"/>
  <c r="G1068"/>
  <c r="G1070"/>
  <c r="G1072"/>
  <c r="G1074"/>
  <c r="G1076"/>
  <c r="G1078"/>
  <c r="G1080"/>
  <c r="G1082"/>
  <c r="G1084"/>
  <c r="G1086"/>
  <c r="G1088"/>
  <c r="G1090"/>
  <c r="G1092"/>
  <c r="G1094"/>
  <c r="G1096"/>
  <c r="G1098"/>
  <c r="G1100"/>
  <c r="G1102"/>
  <c r="G1104"/>
  <c r="G1106"/>
  <c r="G1108"/>
  <c r="G1110"/>
  <c r="G1112"/>
  <c r="G1114"/>
  <c r="G1116"/>
  <c r="G1118"/>
  <c r="G1120"/>
  <c r="G1122"/>
  <c r="G1125"/>
  <c r="G1127"/>
  <c r="G1129"/>
  <c r="G1131"/>
  <c r="G1133"/>
  <c r="G1135"/>
  <c r="G1137"/>
  <c r="G1139"/>
  <c r="G1141"/>
  <c r="G1143"/>
  <c r="G1145"/>
  <c r="G1147"/>
  <c r="G1149"/>
  <c r="G1151"/>
  <c r="G1156"/>
  <c r="G1159"/>
  <c r="G1161"/>
  <c r="G1163"/>
  <c r="G1165"/>
  <c r="G1168"/>
  <c r="G1170"/>
  <c r="G1172"/>
  <c r="G1174"/>
  <c r="G1176"/>
  <c r="G1178"/>
  <c r="G1180"/>
  <c r="G1182"/>
  <c r="G1185"/>
  <c r="G1187"/>
  <c r="G1189"/>
  <c r="G1191"/>
  <c r="G1193"/>
  <c r="G1195"/>
  <c r="G1197"/>
  <c r="G1199"/>
  <c r="H1201"/>
  <c r="G1202"/>
  <c r="G1204"/>
  <c r="G1206"/>
  <c r="G1208"/>
  <c r="G1210"/>
  <c r="G1212"/>
  <c r="G1215"/>
  <c r="G1217"/>
  <c r="G1219"/>
  <c r="G1221"/>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7"/>
  <c r="G1309"/>
  <c r="G1311"/>
  <c r="G1313"/>
  <c r="G1315"/>
  <c r="G1317"/>
  <c r="G1319"/>
  <c r="G1321"/>
  <c r="G1323"/>
  <c r="G1325"/>
  <c r="G1327"/>
  <c r="G1329"/>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H1417"/>
  <c r="G1447"/>
  <c r="G1449"/>
  <c r="G1451"/>
  <c r="G1453"/>
  <c r="G1456"/>
  <c r="G1458"/>
  <c r="G1460"/>
  <c r="G1476"/>
  <c r="G1478"/>
  <c r="F8" i="4"/>
  <c r="F54"/>
  <c r="F164"/>
  <c r="F216"/>
  <c r="F236"/>
  <c r="F331"/>
  <c r="F383"/>
  <c r="F490"/>
  <c r="F516"/>
  <c r="F207" i="5"/>
  <c r="F22" i="6"/>
  <c r="F28"/>
  <c r="F118"/>
  <c r="F122"/>
  <c r="F130"/>
  <c r="B25" i="9"/>
  <c r="B29"/>
  <c r="B33"/>
  <c r="B37"/>
  <c r="B41"/>
  <c r="B45"/>
  <c r="B49"/>
  <c r="B53"/>
  <c r="B57"/>
  <c r="B61"/>
  <c r="B65"/>
  <c r="B69"/>
  <c r="B73"/>
  <c r="B77"/>
  <c r="B81"/>
  <c r="B85"/>
  <c r="B89"/>
  <c r="B93"/>
  <c r="B97"/>
  <c r="B101"/>
  <c r="B105"/>
  <c r="B109"/>
  <c r="B113"/>
  <c r="B117"/>
  <c r="B121"/>
  <c r="B125"/>
  <c r="B129"/>
  <c r="B133"/>
  <c r="B137"/>
  <c r="B141"/>
  <c r="B284"/>
  <c r="D3" i="1"/>
  <c r="D13"/>
  <c r="G13" s="1"/>
  <c r="D103"/>
  <c r="H103" s="1"/>
  <c r="D121"/>
  <c r="H121" s="1"/>
  <c r="D165"/>
  <c r="H165" s="1"/>
  <c r="D215"/>
  <c r="G215" s="1"/>
  <c r="D249"/>
  <c r="H249" s="1"/>
  <c r="D429"/>
  <c r="H429" s="1"/>
  <c r="D463"/>
  <c r="H463" s="1"/>
  <c r="D467"/>
  <c r="G467" s="1"/>
  <c r="D513"/>
  <c r="H513" s="1"/>
  <c r="D522"/>
  <c r="D52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G993"/>
  <c r="G995"/>
  <c r="G997"/>
  <c r="G999"/>
  <c r="G1001"/>
  <c r="G1003"/>
  <c r="G1005"/>
  <c r="G1008"/>
  <c r="G1010"/>
  <c r="G1012"/>
  <c r="G1014"/>
  <c r="G1016"/>
  <c r="G1018"/>
  <c r="G1019"/>
  <c r="G1021"/>
  <c r="G1023"/>
  <c r="G1025"/>
  <c r="G1027"/>
  <c r="G1029"/>
  <c r="G1031"/>
  <c r="G1033"/>
  <c r="G1035"/>
  <c r="G1037"/>
  <c r="G1039"/>
  <c r="G1042"/>
  <c r="G1044"/>
  <c r="G1047"/>
  <c r="G1049"/>
  <c r="G1051"/>
  <c r="G1053"/>
  <c r="G1055"/>
  <c r="G1057"/>
  <c r="G1059"/>
  <c r="G1061"/>
  <c r="G1063"/>
  <c r="G1065"/>
  <c r="G1067"/>
  <c r="G1069"/>
  <c r="G1071"/>
  <c r="G1073"/>
  <c r="G1075"/>
  <c r="G1077"/>
  <c r="G1079"/>
  <c r="G1081"/>
  <c r="G1083"/>
  <c r="G1085"/>
  <c r="G1087"/>
  <c r="G1089"/>
  <c r="G1091"/>
  <c r="G1093"/>
  <c r="G1095"/>
  <c r="G1097"/>
  <c r="G1099"/>
  <c r="G1101"/>
  <c r="G1103"/>
  <c r="G1105"/>
  <c r="G1107"/>
  <c r="G1109"/>
  <c r="G1111"/>
  <c r="G1113"/>
  <c r="G1115"/>
  <c r="G1117"/>
  <c r="G1119"/>
  <c r="G1121"/>
  <c r="G1123"/>
  <c r="G1126"/>
  <c r="G1128"/>
  <c r="G1130"/>
  <c r="G1132"/>
  <c r="G1134"/>
  <c r="G1136"/>
  <c r="G1138"/>
  <c r="G1140"/>
  <c r="G1142"/>
  <c r="G1144"/>
  <c r="G1146"/>
  <c r="G1148"/>
  <c r="G1150"/>
  <c r="G1155"/>
  <c r="G1158"/>
  <c r="G1160"/>
  <c r="G1162"/>
  <c r="G1164"/>
  <c r="G1166"/>
  <c r="G1169"/>
  <c r="G1171"/>
  <c r="G1173"/>
  <c r="G1175"/>
  <c r="G1177"/>
  <c r="G1179"/>
  <c r="G1181"/>
  <c r="C1183"/>
  <c r="C1184"/>
  <c r="G1186"/>
  <c r="G1188"/>
  <c r="G1190"/>
  <c r="G1192"/>
  <c r="G1194"/>
  <c r="G1196"/>
  <c r="G1198"/>
  <c r="G1200"/>
  <c r="G1203"/>
  <c r="G1205"/>
  <c r="G1207"/>
  <c r="G1209"/>
  <c r="G1211"/>
  <c r="G1213"/>
  <c r="G1216"/>
  <c r="G1218"/>
  <c r="G1220"/>
  <c r="C1222"/>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0"/>
  <c r="G1302"/>
  <c r="G1304"/>
  <c r="G1306"/>
  <c r="G1308"/>
  <c r="G1310"/>
  <c r="G1312"/>
  <c r="G1314"/>
  <c r="G1318"/>
  <c r="G1320"/>
  <c r="G1324"/>
  <c r="G1326"/>
  <c r="G1328"/>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C1408"/>
  <c r="G1410"/>
  <c r="C1412"/>
  <c r="G1414"/>
  <c r="G1446"/>
  <c r="I1446" s="1"/>
  <c r="G1448"/>
  <c r="G1450"/>
  <c r="I1450" s="1"/>
  <c r="G1452"/>
  <c r="G1455"/>
  <c r="I1455" s="1"/>
  <c r="G1457"/>
  <c r="G1459"/>
  <c r="I1459" s="1"/>
  <c r="G1461"/>
  <c r="G1470"/>
  <c r="G1477"/>
  <c r="G1479"/>
  <c r="I1479" s="1"/>
  <c r="H23" i="3"/>
  <c r="E224" i="4"/>
  <c r="D220" i="1" s="1"/>
  <c r="H220" s="1"/>
  <c r="F264" i="4"/>
  <c r="E311"/>
  <c r="D306" i="1" s="1"/>
  <c r="G306" s="1"/>
  <c r="E363" i="4"/>
  <c r="D358" i="1" s="1"/>
  <c r="G358" s="1"/>
  <c r="E644" i="4"/>
  <c r="D638" i="1" s="1"/>
  <c r="H638" s="1"/>
  <c r="F88" i="5"/>
  <c r="F142"/>
  <c r="J1462" i="1"/>
  <c r="H1462"/>
  <c r="J1463"/>
  <c r="H1463"/>
  <c r="J1464"/>
  <c r="H1464"/>
  <c r="J1465"/>
  <c r="H1465"/>
  <c r="J1466"/>
  <c r="H1466"/>
  <c r="J1467"/>
  <c r="H1467"/>
  <c r="J1468"/>
  <c r="H1468"/>
  <c r="J1471"/>
  <c r="H1471"/>
  <c r="J1472"/>
  <c r="H1472"/>
  <c r="J1473"/>
  <c r="H1473"/>
  <c r="J1474"/>
  <c r="H1474"/>
  <c r="G21" i="9"/>
  <c r="E21" s="1"/>
  <c r="D151" i="4"/>
  <c r="G210" i="9"/>
  <c r="E210" s="1"/>
  <c r="B210" s="1"/>
  <c r="G202"/>
  <c r="E202" s="1"/>
  <c r="B202" s="1"/>
  <c r="G198"/>
  <c r="E198" s="1"/>
  <c r="B198" s="1"/>
  <c r="G194"/>
  <c r="E194" s="1"/>
  <c r="B194" s="1"/>
  <c r="D421" i="4"/>
  <c r="G212" i="9"/>
  <c r="E212" s="1"/>
  <c r="B212" s="1"/>
  <c r="G208"/>
  <c r="E208" s="1"/>
  <c r="B208" s="1"/>
  <c r="G204"/>
  <c r="E204" s="1"/>
  <c r="B204" s="1"/>
  <c r="G200"/>
  <c r="E200" s="1"/>
  <c r="B200" s="1"/>
  <c r="G196"/>
  <c r="E196" s="1"/>
  <c r="B196" s="1"/>
  <c r="D625" i="4"/>
  <c r="F69" i="5"/>
  <c r="D68"/>
  <c r="G316" i="9"/>
  <c r="E316" s="1"/>
  <c r="C1436" i="1"/>
  <c r="J1445"/>
  <c r="G1445"/>
  <c r="D42" i="8"/>
  <c r="C1481" i="1"/>
  <c r="G1418"/>
  <c r="G1420"/>
  <c r="G1422"/>
  <c r="G1426"/>
  <c r="G1428"/>
  <c r="G1430"/>
  <c r="G1432"/>
  <c r="G1434"/>
  <c r="G1454"/>
  <c r="G1462"/>
  <c r="G1463"/>
  <c r="I1463" s="1"/>
  <c r="G1464"/>
  <c r="G1465"/>
  <c r="I1465" s="1"/>
  <c r="G1466"/>
  <c r="G1467"/>
  <c r="I1467" s="1"/>
  <c r="G1468"/>
  <c r="G1469"/>
  <c r="G1471"/>
  <c r="G1472"/>
  <c r="I1472" s="1"/>
  <c r="G1473"/>
  <c r="G1474"/>
  <c r="I1474" s="1"/>
  <c r="G1475"/>
  <c r="E50" i="4"/>
  <c r="D46" i="1" s="1"/>
  <c r="G46" s="1"/>
  <c r="E82" i="4"/>
  <c r="D78" i="1" s="1"/>
  <c r="G78" s="1"/>
  <c r="F133" i="4"/>
  <c r="F134"/>
  <c r="F140"/>
  <c r="F153"/>
  <c r="F169"/>
  <c r="E299"/>
  <c r="F345"/>
  <c r="E351"/>
  <c r="F397"/>
  <c r="F643"/>
  <c r="F417"/>
  <c r="F422"/>
  <c r="D459"/>
  <c r="F460"/>
  <c r="E484"/>
  <c r="D478" i="1" s="1"/>
  <c r="D529" i="4"/>
  <c r="F530"/>
  <c r="D567"/>
  <c r="F568"/>
  <c r="D593"/>
  <c r="F594"/>
  <c r="F626"/>
  <c r="F70" i="5"/>
  <c r="F36" i="6"/>
  <c r="F90"/>
  <c r="G1437" i="1"/>
  <c r="G1438"/>
  <c r="B35" i="9"/>
  <c r="B43"/>
  <c r="B51"/>
  <c r="B59"/>
  <c r="B67"/>
  <c r="B75"/>
  <c r="B83"/>
  <c r="B91"/>
  <c r="B99"/>
  <c r="B107"/>
  <c r="H291"/>
  <c r="E291" s="1"/>
  <c r="B291" s="1"/>
  <c r="E146" i="5"/>
  <c r="D1124" i="1" s="1"/>
  <c r="H1124" s="1"/>
  <c r="G308" i="9"/>
  <c r="D176" i="5"/>
  <c r="G310" i="9"/>
  <c r="E310" s="1"/>
  <c r="B310" s="1"/>
  <c r="F190" i="5"/>
  <c r="F5" i="6"/>
  <c r="F416" i="4"/>
  <c r="E143" i="9"/>
  <c r="B143" s="1"/>
  <c r="F603" i="4"/>
  <c r="D7" i="5"/>
  <c r="F8"/>
  <c r="F13"/>
  <c r="E68"/>
  <c r="F180"/>
  <c r="F191"/>
  <c r="F238"/>
  <c r="F239"/>
  <c r="E245"/>
  <c r="D1222" i="1" s="1"/>
  <c r="F250" i="5"/>
  <c r="F259"/>
  <c r="F6" i="6"/>
  <c r="B115" i="9"/>
  <c r="B123"/>
  <c r="B131"/>
  <c r="B139"/>
  <c r="B282"/>
  <c r="G281"/>
  <c r="E281" s="1"/>
  <c r="B281" s="1"/>
  <c r="G280"/>
  <c r="E280" s="1"/>
  <c r="B280" s="1"/>
  <c r="G279"/>
  <c r="E279" s="1"/>
  <c r="B279" s="1"/>
  <c r="M213"/>
  <c r="F213" s="1"/>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E165" s="1"/>
  <c r="B165" s="1"/>
  <c r="G164"/>
  <c r="E164" s="1"/>
  <c r="B164" s="1"/>
  <c r="G163"/>
  <c r="E163" s="1"/>
  <c r="B163" s="1"/>
  <c r="G162"/>
  <c r="E162" s="1"/>
  <c r="B162" s="1"/>
  <c r="G161"/>
  <c r="E161" s="1"/>
  <c r="B161" s="1"/>
  <c r="F149" i="5"/>
  <c r="I10" i="9"/>
  <c r="G166"/>
  <c r="E166" s="1"/>
  <c r="B166" s="1"/>
  <c r="G193"/>
  <c r="E193" s="1"/>
  <c r="B193" s="1"/>
  <c r="G195"/>
  <c r="E195" s="1"/>
  <c r="B195" s="1"/>
  <c r="G197"/>
  <c r="E197" s="1"/>
  <c r="B197" s="1"/>
  <c r="G199"/>
  <c r="E199" s="1"/>
  <c r="B199" s="1"/>
  <c r="G201"/>
  <c r="E201" s="1"/>
  <c r="B201" s="1"/>
  <c r="G203"/>
  <c r="E203" s="1"/>
  <c r="B203" s="1"/>
  <c r="G205"/>
  <c r="E205" s="1"/>
  <c r="B205" s="1"/>
  <c r="G207"/>
  <c r="E207" s="1"/>
  <c r="B207" s="1"/>
  <c r="G209"/>
  <c r="E209" s="1"/>
  <c r="B209" s="1"/>
  <c r="G211"/>
  <c r="E211" s="1"/>
  <c r="B211" s="1"/>
  <c r="I1439" i="1" l="1"/>
  <c r="G1501"/>
  <c r="B192" i="9"/>
  <c r="D159" i="1"/>
  <c r="G159" s="1"/>
  <c r="E151" i="4"/>
  <c r="D147" i="1" s="1"/>
  <c r="G1124"/>
  <c r="G249"/>
  <c r="G220"/>
  <c r="G121"/>
  <c r="H306"/>
  <c r="H13"/>
  <c r="I1473"/>
  <c r="I1471"/>
  <c r="I1468"/>
  <c r="I1466"/>
  <c r="I1464"/>
  <c r="I1462"/>
  <c r="G1167"/>
  <c r="H1157"/>
  <c r="I1476"/>
  <c r="I1458"/>
  <c r="I1449"/>
  <c r="G638"/>
  <c r="G513"/>
  <c r="G165"/>
  <c r="H78"/>
  <c r="I1441"/>
  <c r="B213" i="9"/>
  <c r="H20" i="3"/>
  <c r="D6" i="5"/>
  <c r="C985" i="1"/>
  <c r="F459" i="4"/>
  <c r="C453" i="1"/>
  <c r="G314" i="9"/>
  <c r="E314" s="1"/>
  <c r="B314" s="1"/>
  <c r="K1451"/>
  <c r="I34" i="3"/>
  <c r="C1517" i="1"/>
  <c r="H11" i="3" s="1"/>
  <c r="G1436" i="1"/>
  <c r="H1436"/>
  <c r="F68" i="5"/>
  <c r="C1046" i="1"/>
  <c r="H21" i="3"/>
  <c r="F625" i="4"/>
  <c r="C619" i="1"/>
  <c r="F421" i="4"/>
  <c r="D420"/>
  <c r="C415" i="1"/>
  <c r="B21" i="9"/>
  <c r="H1412" i="1"/>
  <c r="G1412"/>
  <c r="H1408"/>
  <c r="G1408"/>
  <c r="I35" i="3"/>
  <c r="C1518" i="1"/>
  <c r="F129" i="6"/>
  <c r="C1423" i="1"/>
  <c r="F7" i="4"/>
  <c r="D6"/>
  <c r="C3" i="1"/>
  <c r="I17" i="3"/>
  <c r="I21"/>
  <c r="D1046" i="1"/>
  <c r="D175" i="5"/>
  <c r="H22" i="3"/>
  <c r="C1153" i="1"/>
  <c r="F593" i="4"/>
  <c r="C587" i="1"/>
  <c r="F567" i="4"/>
  <c r="C561" i="1"/>
  <c r="F529" i="4"/>
  <c r="D528"/>
  <c r="C523" i="1"/>
  <c r="E350" i="4"/>
  <c r="D346" i="1"/>
  <c r="E298" i="4"/>
  <c r="D294" i="1"/>
  <c r="H1481"/>
  <c r="G1481"/>
  <c r="B316" i="9"/>
  <c r="E315"/>
  <c r="I10" i="3" s="1"/>
  <c r="D289" i="4"/>
  <c r="H17" i="3"/>
  <c r="C147" i="1"/>
  <c r="H1222"/>
  <c r="G1222"/>
  <c r="H1184"/>
  <c r="G1184"/>
  <c r="E7" i="5"/>
  <c r="F7" s="1"/>
  <c r="D990" i="1"/>
  <c r="F12" i="5"/>
  <c r="D408" i="4"/>
  <c r="F350"/>
  <c r="C345" i="1"/>
  <c r="F298" i="4"/>
  <c r="D407"/>
  <c r="C293" i="1"/>
  <c r="H1519"/>
  <c r="G1519"/>
  <c r="G1424"/>
  <c r="H1424"/>
  <c r="I28" i="3"/>
  <c r="D1435" i="1"/>
  <c r="H311" i="9"/>
  <c r="D1183" i="1"/>
  <c r="G1183" s="1"/>
  <c r="H308" i="9"/>
  <c r="E308" s="1"/>
  <c r="B308" s="1"/>
  <c r="D1154" i="1"/>
  <c r="F177" i="5"/>
  <c r="E176"/>
  <c r="F176" s="1"/>
  <c r="H478" i="1"/>
  <c r="G478"/>
  <c r="G429"/>
  <c r="H159"/>
  <c r="G103"/>
  <c r="H467"/>
  <c r="H358"/>
  <c r="H215"/>
  <c r="E420" i="4"/>
  <c r="D141" i="6"/>
  <c r="E237" i="5"/>
  <c r="G313" i="9"/>
  <c r="E313" s="1"/>
  <c r="I1477" i="1"/>
  <c r="I1457"/>
  <c r="I1452"/>
  <c r="I1448"/>
  <c r="F245" i="5"/>
  <c r="E6" i="4"/>
  <c r="I1478" i="1"/>
  <c r="I1460"/>
  <c r="I1456"/>
  <c r="I1451"/>
  <c r="I1447"/>
  <c r="G463"/>
  <c r="E311" i="9"/>
  <c r="B311" s="1"/>
  <c r="F50" i="4"/>
  <c r="H46" i="1"/>
  <c r="F363" i="4"/>
  <c r="E289" l="1"/>
  <c r="E290" s="1"/>
  <c r="D286" i="1" s="1"/>
  <c r="F151" i="4"/>
  <c r="H1183" i="1"/>
  <c r="I16" i="3"/>
  <c r="E412" i="4"/>
  <c r="D2" i="1"/>
  <c r="N3" i="9"/>
  <c r="I23" i="3"/>
  <c r="D1214" i="1"/>
  <c r="F237" i="5"/>
  <c r="E635" i="4"/>
  <c r="D629" i="1" s="1"/>
  <c r="D414"/>
  <c r="E636" i="4"/>
  <c r="D630" i="1" s="1"/>
  <c r="F407" i="4"/>
  <c r="C402" i="1"/>
  <c r="C403"/>
  <c r="H990"/>
  <c r="G990"/>
  <c r="H147"/>
  <c r="G147"/>
  <c r="G294"/>
  <c r="H294"/>
  <c r="H346"/>
  <c r="G346"/>
  <c r="H523"/>
  <c r="G523"/>
  <c r="H3"/>
  <c r="G3"/>
  <c r="D635" i="4"/>
  <c r="F420"/>
  <c r="C414" i="1"/>
  <c r="H619"/>
  <c r="G619"/>
  <c r="G278" i="9"/>
  <c r="C984" i="1"/>
  <c r="B313" i="9"/>
  <c r="E312"/>
  <c r="I11" i="3" s="1"/>
  <c r="F141" i="6"/>
  <c r="C1435" i="1"/>
  <c r="H28" i="3"/>
  <c r="G318" i="9"/>
  <c r="E318" s="1"/>
  <c r="E175" i="5"/>
  <c r="D1152" i="1" s="1"/>
  <c r="I22" i="3"/>
  <c r="D1153" i="1"/>
  <c r="H1153" s="1"/>
  <c r="H19" i="9"/>
  <c r="E19" s="1"/>
  <c r="B19" s="1"/>
  <c r="G1154" i="1"/>
  <c r="H1154"/>
  <c r="E6" i="5"/>
  <c r="I20" i="3"/>
  <c r="D985" i="1"/>
  <c r="G985" s="1"/>
  <c r="D291" i="4"/>
  <c r="D413"/>
  <c r="C285" i="1"/>
  <c r="E407" i="4"/>
  <c r="D402" i="1" s="1"/>
  <c r="D293"/>
  <c r="H293" s="1"/>
  <c r="E408" i="4"/>
  <c r="D403" i="1" s="1"/>
  <c r="D345"/>
  <c r="G345" s="1"/>
  <c r="F528" i="4"/>
  <c r="D636"/>
  <c r="C522" i="1"/>
  <c r="H561"/>
  <c r="G561"/>
  <c r="H587"/>
  <c r="G587"/>
  <c r="C1152"/>
  <c r="D285"/>
  <c r="D412" i="4"/>
  <c r="D290"/>
  <c r="H16" i="3"/>
  <c r="F6" i="4"/>
  <c r="C2" i="1"/>
  <c r="G1423"/>
  <c r="H1423"/>
  <c r="G1518"/>
  <c r="H1518"/>
  <c r="H415"/>
  <c r="G415"/>
  <c r="H1046"/>
  <c r="G1046"/>
  <c r="H1517"/>
  <c r="G1517"/>
  <c r="H453"/>
  <c r="G453"/>
  <c r="G1153" l="1"/>
  <c r="F175" i="5"/>
  <c r="H985" i="1"/>
  <c r="E413" i="4"/>
  <c r="F413" s="1"/>
  <c r="F289"/>
  <c r="E291"/>
  <c r="D287" i="1" s="1"/>
  <c r="H345"/>
  <c r="G293"/>
  <c r="D639" i="4"/>
  <c r="D414"/>
  <c r="F412"/>
  <c r="C407" i="1"/>
  <c r="H1152"/>
  <c r="G1152"/>
  <c r="H522"/>
  <c r="G522"/>
  <c r="D640" i="4"/>
  <c r="D415"/>
  <c r="C408" i="1"/>
  <c r="F291" i="4"/>
  <c r="C287" i="1"/>
  <c r="B318" i="9"/>
  <c r="E317"/>
  <c r="G1435" i="1"/>
  <c r="H1435"/>
  <c r="H9" i="3"/>
  <c r="H414" i="1"/>
  <c r="G414"/>
  <c r="F635" i="4"/>
  <c r="C629" i="1"/>
  <c r="D407"/>
  <c r="E639" i="4"/>
  <c r="H2" i="1"/>
  <c r="G2"/>
  <c r="F290" i="4"/>
  <c r="C286" i="1"/>
  <c r="F636" i="4"/>
  <c r="C630" i="1"/>
  <c r="H285"/>
  <c r="G285"/>
  <c r="H278" i="9"/>
  <c r="D984" i="1"/>
  <c r="H8" i="3" s="1"/>
  <c r="H403" i="1"/>
  <c r="G403"/>
  <c r="H402"/>
  <c r="G402"/>
  <c r="H1214"/>
  <c r="G1214"/>
  <c r="E278" i="9"/>
  <c r="F408" i="4"/>
  <c r="F6" i="5"/>
  <c r="G285" i="9"/>
  <c r="E285" s="1"/>
  <c r="B285" s="1"/>
  <c r="E415" i="4" l="1"/>
  <c r="D410" i="1" s="1"/>
  <c r="E414" i="4"/>
  <c r="D409" i="1" s="1"/>
  <c r="D408"/>
  <c r="H408" s="1"/>
  <c r="E640" i="4"/>
  <c r="D634" i="1" s="1"/>
  <c r="M3" i="9"/>
  <c r="H630" i="1"/>
  <c r="G630"/>
  <c r="E642" i="4"/>
  <c r="K3" i="9"/>
  <c r="I9" i="3"/>
  <c r="D642" i="4"/>
  <c r="C634" i="1"/>
  <c r="D641" i="4"/>
  <c r="F639"/>
  <c r="C633" i="1"/>
  <c r="B278" i="9"/>
  <c r="E277"/>
  <c r="I8" i="3" s="1"/>
  <c r="H286" i="1"/>
  <c r="G286"/>
  <c r="D633"/>
  <c r="H629"/>
  <c r="G629"/>
  <c r="H287"/>
  <c r="G287"/>
  <c r="F415" i="4"/>
  <c r="C410" i="1"/>
  <c r="H407"/>
  <c r="G407"/>
  <c r="C409"/>
  <c r="H984"/>
  <c r="G984"/>
  <c r="F414" i="4" l="1"/>
  <c r="E641"/>
  <c r="F640"/>
  <c r="G408" i="1"/>
  <c r="E645" i="4"/>
  <c r="D635" i="1"/>
  <c r="H634"/>
  <c r="G634"/>
  <c r="E646" i="4"/>
  <c r="D636" i="1"/>
  <c r="H409"/>
  <c r="G409"/>
  <c r="H410"/>
  <c r="G410"/>
  <c r="H633"/>
  <c r="G633"/>
  <c r="D645" i="4"/>
  <c r="F641"/>
  <c r="C635" i="1"/>
  <c r="F642" i="4"/>
  <c r="D646"/>
  <c r="C636" i="1"/>
  <c r="F646" i="4" l="1"/>
  <c r="H19" i="3"/>
  <c r="C640" i="1"/>
  <c r="H635"/>
  <c r="G635"/>
  <c r="F645" i="4"/>
  <c r="H18" i="3"/>
  <c r="C639" i="1"/>
  <c r="G276" i="9"/>
  <c r="E276" s="1"/>
  <c r="B276" s="1"/>
  <c r="I19" i="3"/>
  <c r="D640" i="1"/>
  <c r="I18" i="3"/>
  <c r="D639" i="1"/>
  <c r="H636"/>
  <c r="G636"/>
  <c r="H639" l="1"/>
  <c r="G639"/>
  <c r="H640"/>
  <c r="G640"/>
  <c r="H7" i="3"/>
  <c r="J3" i="9" l="1"/>
  <c r="G274" l="1"/>
  <c r="L272"/>
  <c r="H274"/>
  <c r="G18"/>
  <c r="M272"/>
  <c r="H18"/>
  <c r="I17"/>
  <c r="L16"/>
  <c r="M15"/>
  <c r="J17"/>
  <c r="G15"/>
  <c r="J12"/>
  <c r="I9"/>
  <c r="K7"/>
  <c r="H17"/>
  <c r="K9"/>
  <c r="I7"/>
  <c r="K13"/>
  <c r="L15"/>
  <c r="F15" s="1"/>
  <c r="J5"/>
  <c r="K6"/>
  <c r="I8"/>
  <c r="J9"/>
  <c r="K10"/>
  <c r="I12"/>
  <c r="J13"/>
  <c r="G17"/>
  <c r="G16"/>
  <c r="H15"/>
  <c r="H16"/>
  <c r="I13"/>
  <c r="K11"/>
  <c r="J8"/>
  <c r="I5"/>
  <c r="I11"/>
  <c r="J6"/>
  <c r="J10"/>
  <c r="M16"/>
  <c r="K5"/>
  <c r="I6"/>
  <c r="J7"/>
  <c r="K8"/>
  <c r="J11"/>
  <c r="K12"/>
  <c r="E10" l="1"/>
  <c r="B10" s="1"/>
  <c r="E13"/>
  <c r="B13" s="1"/>
  <c r="E17"/>
  <c r="B17" s="1"/>
  <c r="E12"/>
  <c r="B12" s="1"/>
  <c r="E11"/>
  <c r="B11" s="1"/>
  <c r="E7"/>
  <c r="B7" s="1"/>
  <c r="E9"/>
  <c r="B9" s="1"/>
  <c r="E15"/>
  <c r="E274"/>
  <c r="E6"/>
  <c r="B6" s="1"/>
  <c r="E5"/>
  <c r="E16"/>
  <c r="E8"/>
  <c r="B8" s="1"/>
  <c r="F16"/>
  <c r="F14" s="1"/>
  <c r="E18"/>
  <c r="B18" s="1"/>
  <c r="F272"/>
  <c r="B272" l="1"/>
  <c r="F20"/>
  <c r="F3" s="1"/>
  <c r="B15"/>
  <c r="E14"/>
  <c r="B5"/>
  <c r="E4"/>
  <c r="B274"/>
  <c r="E20"/>
  <c r="I7" i="3" s="1"/>
  <c r="B16" i="9"/>
  <c r="E3"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<sst xmlns="http://schemas.openxmlformats.org/spreadsheetml/2006/main" count="4374" uniqueCount="3427">
  <si>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</si>
  <si>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</si>
  <si>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</si>
  <si>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</si>
  <si>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</si>
  <si>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</si>
  <si>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</si>
  <si>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</si>
  <si>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</si>
  <si>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</si>
  <si>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</si>
  <si>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</si>
  <si>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</si>
  <si>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</si>
  <si>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</si>
  <si>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</si>
  <si>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</si>
  <si>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</si>
  <si>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</si>
  <si>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</si>
  <si>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</si>
  <si>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</si>
  <si>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</si>
  <si>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</si>
  <si>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</si>
  <si>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</si>
  <si>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</si>
  <si>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</si>
  <si>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</si>
  <si>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</si>
  <si>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</si>
  <si>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BELI MANASTIR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</si>
  <si>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</si>
  <si>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</si>
  <si>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</si>
  <si>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</si>
  <si>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</si>
  <si>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</si>
  <si>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</si>
  <si>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</si>
  <si>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</si>
  <si>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</si>
  <si>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</si>
  <si>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</si>
  <si>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</si>
  <si>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</si>
  <si>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</si>
  <si>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</si>
  <si>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</si>
  <si>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35263 - GRADSKA KNJIŽNICA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</si>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</sst>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213692.08</v>
      </c>
      <c r="D2" s="6">
        <f>'PR-RAS'!E6</f>
        <v>259109.02000000002</v>
      </c>
      <c r="E2" s="6">
        <v>0</v>
      </c>
      <c r="F2" s="6">
        <v>0</v>
      </c>
      <c r="G2" s="7">
        <f t="shared" ref="G2:G264" si="0">(B2/1000)*(C2*1+D2*2)</f>
        <v>731.91012000000001</v>
      </c>
      <c r="H2" s="7">
        <f t="shared" ref="H2:H264" si="1">ABS(C2-ROUND(C2,0))+ABS(D2-ROUND(D2,0))</f>
        <v>0.10000000000582077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47331.94</v>
      </c>
      <c r="D46" s="1">
        <f>'PR-RAS'!E50</f>
        <v>55945</v>
      </c>
      <c r="E46" s="1">
        <v>0</v>
      </c>
      <c r="F46" s="1">
        <v>0</v>
      </c>
      <c r="G46" s="2">
        <f t="shared" si="0"/>
        <v>7164.9872999999998</v>
      </c>
      <c r="H46" s="2">
        <f t="shared" si="1"/>
        <v>5.9999999997671694E-2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47331.94</v>
      </c>
      <c r="D64" s="1">
        <f>'PR-RAS'!E68</f>
        <v>55945</v>
      </c>
      <c r="E64" s="1">
        <v>0</v>
      </c>
      <c r="F64" s="1">
        <v>0</v>
      </c>
      <c r="G64" s="2">
        <f t="shared" si="0"/>
        <v>10030.98222</v>
      </c>
      <c r="H64" s="2">
        <f t="shared" si="1"/>
        <v>5.9999999997671694E-2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26214.73</v>
      </c>
      <c r="D65" s="1">
        <f>'PR-RAS'!E69</f>
        <v>33995</v>
      </c>
      <c r="E65" s="1">
        <v>0</v>
      </c>
      <c r="F65" s="1">
        <v>0</v>
      </c>
      <c r="G65" s="2">
        <f t="shared" si="0"/>
        <v>6029.1027199999999</v>
      </c>
      <c r="H65" s="2">
        <f t="shared" si="1"/>
        <v>0.27000000000043656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21117.21</v>
      </c>
      <c r="D66" s="1">
        <f>'PR-RAS'!E70</f>
        <v>21950</v>
      </c>
      <c r="E66" s="1">
        <v>0</v>
      </c>
      <c r="F66" s="1">
        <v>0</v>
      </c>
      <c r="G66" s="2">
        <f t="shared" si="0"/>
        <v>4226.1186500000003</v>
      </c>
      <c r="H66" s="2">
        <f t="shared" si="1"/>
        <v>0.20999999999912689</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18.04</v>
      </c>
      <c r="E78" s="1">
        <v>0</v>
      </c>
      <c r="F78" s="1">
        <v>0</v>
      </c>
      <c r="G78" s="2">
        <f t="shared" si="0"/>
        <v>2.7781599999999997</v>
      </c>
      <c r="H78" s="2">
        <f t="shared" si="1"/>
        <v>3.9999999999999147E-2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18.04</v>
      </c>
      <c r="E79" s="1">
        <v>0</v>
      </c>
      <c r="F79" s="1">
        <v>0</v>
      </c>
      <c r="G79" s="2">
        <f t="shared" si="0"/>
        <v>2.8142399999999999</v>
      </c>
      <c r="H79" s="2">
        <f t="shared" si="1"/>
        <v>3.9999999999999147E-2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18.04</v>
      </c>
      <c r="E81" s="1">
        <v>0</v>
      </c>
      <c r="F81" s="1">
        <v>0</v>
      </c>
      <c r="G81" s="2">
        <f t="shared" si="0"/>
        <v>2.8864000000000001</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5172.47</v>
      </c>
      <c r="D102" s="1">
        <f>'PR-RAS'!E106</f>
        <v>4485.1899999999996</v>
      </c>
      <c r="E102" s="1">
        <v>0</v>
      </c>
      <c r="F102" s="1">
        <v>0</v>
      </c>
      <c r="G102" s="2">
        <f t="shared" si="0"/>
        <v>1428.42785</v>
      </c>
      <c r="H102" s="2">
        <f t="shared" si="1"/>
        <v>0.65999999999985448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5172.47</v>
      </c>
      <c r="D108" s="1">
        <f>'PR-RAS'!E112</f>
        <v>4485.1899999999996</v>
      </c>
      <c r="E108" s="1">
        <v>0</v>
      </c>
      <c r="F108" s="1">
        <v>0</v>
      </c>
      <c r="G108" s="2">
        <f t="shared" si="0"/>
        <v>1513.2849499999998</v>
      </c>
      <c r="H108" s="2">
        <f t="shared" si="1"/>
        <v>0.65999999999985448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5172.47</v>
      </c>
      <c r="D113" s="1">
        <f>'PR-RAS'!E117</f>
        <v>4485.1899999999996</v>
      </c>
      <c r="E113" s="1">
        <v>0</v>
      </c>
      <c r="F113" s="1">
        <v>0</v>
      </c>
      <c r="G113" s="2">
        <f t="shared" si="0"/>
        <v>1583.9992</v>
      </c>
      <c r="H113" s="2">
        <f t="shared" si="1"/>
        <v>0.65999999999985448</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726.74</v>
      </c>
      <c r="D120" s="1">
        <f>'PR-RAS'!E124</f>
        <v>1791.09</v>
      </c>
      <c r="E120" s="1">
        <v>0</v>
      </c>
      <c r="F120" s="1">
        <v>0</v>
      </c>
      <c r="G120" s="2">
        <f t="shared" si="0"/>
        <v>512.76148000000001</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726.74</v>
      </c>
      <c r="D124" s="1">
        <f>'PR-RAS'!E128</f>
        <v>1791.09</v>
      </c>
      <c r="E124" s="1">
        <v>0</v>
      </c>
      <c r="F124" s="1">
        <v>0</v>
      </c>
      <c r="G124" s="2">
        <f t="shared" si="0"/>
        <v>529.99716000000001</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726.74</v>
      </c>
      <c r="D126" s="1">
        <f>'PR-RAS'!E130</f>
        <v>1791.09</v>
      </c>
      <c r="E126" s="1">
        <v>0</v>
      </c>
      <c r="F126" s="1">
        <v>0</v>
      </c>
      <c r="G126" s="2">
        <f t="shared" si="0"/>
        <v>538.61500000000001</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160460.93</v>
      </c>
      <c r="D129" s="1">
        <f>'PR-RAS'!E133</f>
        <v>196869.7</v>
      </c>
      <c r="E129" s="1">
        <v>0</v>
      </c>
      <c r="F129" s="1">
        <v>0</v>
      </c>
      <c r="G129" s="2">
        <f t="shared" si="0"/>
        <v>70937.642240000016</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160460.93</v>
      </c>
      <c r="D130" s="1">
        <f>'PR-RAS'!E134</f>
        <v>196869.7</v>
      </c>
      <c r="E130" s="1">
        <v>0</v>
      </c>
      <c r="F130" s="1">
        <v>0</v>
      </c>
      <c r="G130" s="2">
        <f t="shared" si="0"/>
        <v>71491.842570000008</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140552.93</v>
      </c>
      <c r="D131" s="1">
        <f>'PR-RAS'!E135</f>
        <v>176251.7</v>
      </c>
      <c r="E131" s="1">
        <v>0</v>
      </c>
      <c r="F131" s="1">
        <v>0</v>
      </c>
      <c r="G131" s="2">
        <f t="shared" si="0"/>
        <v>64097.322900000006</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19908</v>
      </c>
      <c r="D132" s="1">
        <f>'PR-RAS'!E136</f>
        <v>20618</v>
      </c>
      <c r="E132" s="1">
        <v>0</v>
      </c>
      <c r="F132" s="1">
        <v>0</v>
      </c>
      <c r="G132" s="2">
        <f t="shared" si="0"/>
        <v>8009.8640000000005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167905.75</v>
      </c>
      <c r="D147" s="1">
        <f>'PR-RAS'!E151</f>
        <v>210548.58</v>
      </c>
      <c r="E147" s="1">
        <v>0</v>
      </c>
      <c r="F147" s="1">
        <v>0</v>
      </c>
      <c r="G147" s="2">
        <f t="shared" si="0"/>
        <v>85994.424859999985</v>
      </c>
      <c r="H147" s="2">
        <f t="shared" si="1"/>
        <v>0.67000000001280569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142091.4</v>
      </c>
      <c r="D148" s="1">
        <f>'PR-RAS'!E152</f>
        <v>183410.34999999998</v>
      </c>
      <c r="E148" s="1">
        <v>0</v>
      </c>
      <c r="F148" s="1">
        <v>0</v>
      </c>
      <c r="G148" s="2">
        <f t="shared" si="0"/>
        <v>74810.078699999998</v>
      </c>
      <c r="H148" s="2">
        <f t="shared" si="1"/>
        <v>0.74999999997089617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112015.86</v>
      </c>
      <c r="D149" s="1">
        <f>'PR-RAS'!E153</f>
        <v>137009.65</v>
      </c>
      <c r="E149" s="1">
        <v>0</v>
      </c>
      <c r="F149" s="1">
        <v>0</v>
      </c>
      <c r="G149" s="2">
        <f t="shared" si="0"/>
        <v>57133.203679999991</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112015.86</v>
      </c>
      <c r="D150" s="1">
        <f>'PR-RAS'!E154</f>
        <v>137009.65</v>
      </c>
      <c r="E150" s="1">
        <v>0</v>
      </c>
      <c r="F150" s="1">
        <v>0</v>
      </c>
      <c r="G150" s="2">
        <f t="shared" si="0"/>
        <v>57519.238839999991</v>
      </c>
      <c r="H150" s="2">
        <f t="shared" si="1"/>
        <v>0.49000000000523869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11592.9</v>
      </c>
      <c r="D154" s="1">
        <f>'PR-RAS'!E158</f>
        <v>23794.080000000002</v>
      </c>
      <c r="E154" s="1">
        <v>0</v>
      </c>
      <c r="F154" s="1">
        <v>0</v>
      </c>
      <c r="G154" s="2">
        <f t="shared" si="0"/>
        <v>9054.7021800000002</v>
      </c>
      <c r="H154" s="2">
        <f t="shared" si="1"/>
        <v>0.18000000000211003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18482.64</v>
      </c>
      <c r="D155" s="1">
        <f>'PR-RAS'!E159</f>
        <v>22606.62</v>
      </c>
      <c r="E155" s="1">
        <v>0</v>
      </c>
      <c r="F155" s="1">
        <v>0</v>
      </c>
      <c r="G155" s="2">
        <f t="shared" si="0"/>
        <v>9809.1655199999987</v>
      </c>
      <c r="H155" s="2">
        <f t="shared" si="1"/>
        <v>0.74000000000160071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18482.64</v>
      </c>
      <c r="D157" s="1">
        <f>'PR-RAS'!E161</f>
        <v>22606.62</v>
      </c>
      <c r="E157" s="1">
        <v>0</v>
      </c>
      <c r="F157" s="1">
        <v>0</v>
      </c>
      <c r="G157" s="2">
        <f t="shared" si="0"/>
        <v>9936.5572799999991</v>
      </c>
      <c r="H157" s="2">
        <f t="shared" si="1"/>
        <v>0.74000000000160071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24799.260000000002</v>
      </c>
      <c r="D159" s="1">
        <f>'PR-RAS'!E163</f>
        <v>26667.32</v>
      </c>
      <c r="E159" s="1">
        <v>0</v>
      </c>
      <c r="F159" s="1">
        <v>0</v>
      </c>
      <c r="G159" s="2">
        <f t="shared" si="0"/>
        <v>12345.156199999999</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7019.65</v>
      </c>
      <c r="D160" s="1">
        <f>'PR-RAS'!E164</f>
        <v>8600.25</v>
      </c>
      <c r="E160" s="1">
        <v>0</v>
      </c>
      <c r="F160" s="1">
        <v>0</v>
      </c>
      <c r="G160" s="2">
        <f t="shared" si="0"/>
        <v>3851.0038500000005</v>
      </c>
      <c r="H160" s="2">
        <f t="shared" si="1"/>
        <v>0.6000000000003638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221.87</v>
      </c>
      <c r="D161" s="1">
        <f>'PR-RAS'!E165</f>
        <v>1951.32</v>
      </c>
      <c r="E161" s="1">
        <v>0</v>
      </c>
      <c r="F161" s="1">
        <v>0</v>
      </c>
      <c r="G161" s="2">
        <f t="shared" si="0"/>
        <v>659.92160000000001</v>
      </c>
      <c r="H161" s="2">
        <f t="shared" si="1"/>
        <v>0.44999999999993179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6687.78</v>
      </c>
      <c r="D162" s="1">
        <f>'PR-RAS'!E166</f>
        <v>6318.93</v>
      </c>
      <c r="E162" s="1">
        <v>0</v>
      </c>
      <c r="F162" s="1">
        <v>0</v>
      </c>
      <c r="G162" s="2">
        <f t="shared" si="0"/>
        <v>3111.4280399999998</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110</v>
      </c>
      <c r="D163" s="1">
        <f>'PR-RAS'!E167</f>
        <v>330</v>
      </c>
      <c r="E163" s="1">
        <v>0</v>
      </c>
      <c r="F163" s="1">
        <v>0</v>
      </c>
      <c r="G163" s="2">
        <f t="shared" si="0"/>
        <v>124.74000000000001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5117.7599999999993</v>
      </c>
      <c r="D165" s="1">
        <f>'PR-RAS'!E169</f>
        <v>5588.93</v>
      </c>
      <c r="E165" s="1">
        <v>0</v>
      </c>
      <c r="F165" s="1">
        <v>0</v>
      </c>
      <c r="G165" s="2">
        <f t="shared" si="0"/>
        <v>2672.4816799999999</v>
      </c>
      <c r="H165" s="2">
        <f t="shared" si="1"/>
        <v>0.31000000000040018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2751.27</v>
      </c>
      <c r="D166" s="1">
        <f>'PR-RAS'!E170</f>
        <v>2736.43</v>
      </c>
      <c r="E166" s="1">
        <v>0</v>
      </c>
      <c r="F166" s="1">
        <v>0</v>
      </c>
      <c r="G166" s="2">
        <f t="shared" si="0"/>
        <v>1356.98145</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1576.13</v>
      </c>
      <c r="D168" s="1">
        <f>'PR-RAS'!E172</f>
        <v>1895.41</v>
      </c>
      <c r="E168" s="1">
        <v>0</v>
      </c>
      <c r="F168" s="1">
        <v>0</v>
      </c>
      <c r="G168" s="2">
        <f t="shared" si="0"/>
        <v>896.28065000000015</v>
      </c>
      <c r="H168" s="2">
        <f t="shared" si="1"/>
        <v>0.54000000000019099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62.66</v>
      </c>
      <c r="D169" s="1">
        <f>'PR-RAS'!E173</f>
        <v>320.58999999999997</v>
      </c>
      <c r="E169" s="1">
        <v>0</v>
      </c>
      <c r="F169" s="1">
        <v>0</v>
      </c>
      <c r="G169" s="2">
        <f t="shared" si="0"/>
        <v>118.24512</v>
      </c>
      <c r="H169" s="2">
        <f t="shared" si="1"/>
        <v>0.75000000000002842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727.7</v>
      </c>
      <c r="D170" s="1">
        <f>'PR-RAS'!E174</f>
        <v>636.5</v>
      </c>
      <c r="E170" s="1">
        <v>0</v>
      </c>
      <c r="F170" s="1">
        <v>0</v>
      </c>
      <c r="G170" s="2">
        <f t="shared" si="0"/>
        <v>338.11830000000003</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11077.450000000003</v>
      </c>
      <c r="D173" s="1">
        <f>'PR-RAS'!E177</f>
        <v>10907.919999999998</v>
      </c>
      <c r="E173" s="1">
        <v>0</v>
      </c>
      <c r="F173" s="1">
        <v>0</v>
      </c>
      <c r="G173" s="2">
        <f t="shared" si="0"/>
        <v>5657.64588</v>
      </c>
      <c r="H173" s="2">
        <f t="shared" si="1"/>
        <v>0.53000000000429281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1146.3399999999999</v>
      </c>
      <c r="D174" s="1">
        <f>'PR-RAS'!E178</f>
        <v>1142.93</v>
      </c>
      <c r="E174" s="1">
        <v>0</v>
      </c>
      <c r="F174" s="1">
        <v>0</v>
      </c>
      <c r="G174" s="2">
        <f t="shared" si="0"/>
        <v>593.77059999999994</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2138.46</v>
      </c>
      <c r="D175" s="1">
        <f>'PR-RAS'!E179</f>
        <v>1597.83</v>
      </c>
      <c r="E175" s="1">
        <v>0</v>
      </c>
      <c r="F175" s="1">
        <v>0</v>
      </c>
      <c r="G175" s="2">
        <f t="shared" si="0"/>
        <v>928.13687999999991</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796.88</v>
      </c>
      <c r="D176" s="1">
        <f>'PR-RAS'!E180</f>
        <v>1012.5</v>
      </c>
      <c r="E176" s="1">
        <v>0</v>
      </c>
      <c r="F176" s="1">
        <v>0</v>
      </c>
      <c r="G176" s="2">
        <f t="shared" si="0"/>
        <v>493.82900000000001</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601.89</v>
      </c>
      <c r="D177" s="1">
        <f>'PR-RAS'!E181</f>
        <v>678.11</v>
      </c>
      <c r="E177" s="1">
        <v>0</v>
      </c>
      <c r="F177" s="1">
        <v>0</v>
      </c>
      <c r="G177" s="2">
        <f t="shared" si="0"/>
        <v>344.62736000000001</v>
      </c>
      <c r="H177" s="2">
        <f t="shared" si="1"/>
        <v>0.22000000000002728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1827.55</v>
      </c>
      <c r="D179" s="1">
        <f>'PR-RAS'!E183</f>
        <v>1827.62</v>
      </c>
      <c r="E179" s="1">
        <v>0</v>
      </c>
      <c r="F179" s="1">
        <v>0</v>
      </c>
      <c r="G179" s="2">
        <f t="shared" si="0"/>
        <v>975.93661999999995</v>
      </c>
      <c r="H179" s="2">
        <f t="shared" si="1"/>
        <v>0.83000000000015461</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1630.02</v>
      </c>
      <c r="D180" s="1">
        <f>'PR-RAS'!E184</f>
        <v>2287.9499999999998</v>
      </c>
      <c r="E180" s="1">
        <v>0</v>
      </c>
      <c r="F180" s="1">
        <v>0</v>
      </c>
      <c r="G180" s="2">
        <f t="shared" si="0"/>
        <v>1110.85968</v>
      </c>
      <c r="H180" s="2">
        <f t="shared" si="1"/>
        <v>7.0000000000163709E-2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1017.03</v>
      </c>
      <c r="D181" s="1">
        <f>'PR-RAS'!E185</f>
        <v>716.32</v>
      </c>
      <c r="E181" s="1">
        <v>0</v>
      </c>
      <c r="F181" s="1">
        <v>0</v>
      </c>
      <c r="G181" s="2">
        <f t="shared" si="0"/>
        <v>440.94060000000002</v>
      </c>
      <c r="H181" s="2">
        <f t="shared" si="1"/>
        <v>0.35000000000002274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1919.28</v>
      </c>
      <c r="D182" s="1">
        <f>'PR-RAS'!E186</f>
        <v>1644.66</v>
      </c>
      <c r="E182" s="1">
        <v>0</v>
      </c>
      <c r="F182" s="1">
        <v>0</v>
      </c>
      <c r="G182" s="2">
        <f t="shared" si="0"/>
        <v>942.75660000000005</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1584.4</v>
      </c>
      <c r="D184" s="1">
        <f>'PR-RAS'!E188</f>
        <v>1570.2200000000003</v>
      </c>
      <c r="E184" s="1">
        <v>0</v>
      </c>
      <c r="F184" s="1">
        <v>0</v>
      </c>
      <c r="G184" s="2">
        <f t="shared" si="0"/>
        <v>864.64571999999998</v>
      </c>
      <c r="H184" s="2">
        <f t="shared" si="1"/>
        <v>0.62000000000034561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251.97</v>
      </c>
      <c r="D186" s="1">
        <f>'PR-RAS'!E190</f>
        <v>288.8</v>
      </c>
      <c r="E186" s="1">
        <v>0</v>
      </c>
      <c r="F186" s="1">
        <v>0</v>
      </c>
      <c r="G186" s="2">
        <f t="shared" si="0"/>
        <v>153.47045</v>
      </c>
      <c r="H186" s="2">
        <f t="shared" si="1"/>
        <v>0.22999999999998977</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649.79</v>
      </c>
      <c r="D187" s="1">
        <f>'PR-RAS'!E191</f>
        <v>652.61</v>
      </c>
      <c r="E187" s="1">
        <v>0</v>
      </c>
      <c r="F187" s="1">
        <v>0</v>
      </c>
      <c r="G187" s="2">
        <f t="shared" si="0"/>
        <v>363.63186000000002</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38.24</v>
      </c>
      <c r="E189" s="1">
        <v>0</v>
      </c>
      <c r="F189" s="1">
        <v>0</v>
      </c>
      <c r="G189" s="2">
        <f t="shared" si="0"/>
        <v>14.37824</v>
      </c>
      <c r="H189" s="2">
        <f t="shared" si="1"/>
        <v>0.24000000000000199</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682.64</v>
      </c>
      <c r="D191" s="1">
        <f>'PR-RAS'!E195</f>
        <v>590.57000000000005</v>
      </c>
      <c r="E191" s="1">
        <v>0</v>
      </c>
      <c r="F191" s="1">
        <v>0</v>
      </c>
      <c r="G191" s="2">
        <f t="shared" si="0"/>
        <v>354.11820000000006</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1015.09</v>
      </c>
      <c r="D192" s="1">
        <f>'PR-RAS'!E196</f>
        <v>470.91</v>
      </c>
      <c r="E192" s="1">
        <v>0</v>
      </c>
      <c r="F192" s="1">
        <v>0</v>
      </c>
      <c r="G192" s="2">
        <f t="shared" si="0"/>
        <v>373.76981000000001</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1015.09</v>
      </c>
      <c r="D206" s="1">
        <f>'PR-RAS'!E210</f>
        <v>470.91</v>
      </c>
      <c r="E206" s="1">
        <v>0</v>
      </c>
      <c r="F206" s="1">
        <v>0</v>
      </c>
      <c r="G206" s="2">
        <f t="shared" si="0"/>
        <v>401.16654999999997</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1015.09</v>
      </c>
      <c r="D207" s="1">
        <f>'PR-RAS'!E211</f>
        <v>470.91</v>
      </c>
      <c r="E207" s="1">
        <v>0</v>
      </c>
      <c r="F207" s="1">
        <v>0</v>
      </c>
      <c r="G207" s="2">
        <f t="shared" si="0"/>
        <v>403.12346000000002</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167905.75</v>
      </c>
      <c r="D285" s="1">
        <f>'PR-RAS'!E289</f>
        <v>210548.58</v>
      </c>
      <c r="E285" s="1">
        <v>0</v>
      </c>
      <c r="F285" s="1">
        <v>0</v>
      </c>
      <c r="G285" s="2">
        <f t="shared" si="8"/>
        <v>167276.82643999998</v>
      </c>
      <c r="H285" s="2">
        <f t="shared" si="9"/>
        <v>0.67000000001280569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45786.329999999987</v>
      </c>
      <c r="D286" s="1">
        <f>'PR-RAS'!E290</f>
        <v>48560.440000000031</v>
      </c>
      <c r="E286" s="1">
        <v>0</v>
      </c>
      <c r="F286" s="1">
        <v>0</v>
      </c>
      <c r="G286" s="2">
        <f t="shared" si="8"/>
        <v>40728.554850000008</v>
      </c>
      <c r="H286" s="2">
        <f t="shared" si="9"/>
        <v>0.77000000001862645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18313.25</v>
      </c>
      <c r="D288" s="1">
        <f>'PR-RAS'!E292</f>
        <v>19519.560000000001</v>
      </c>
      <c r="E288" s="1">
        <v>0</v>
      </c>
      <c r="F288" s="1">
        <v>0</v>
      </c>
      <c r="G288" s="2">
        <f t="shared" si="8"/>
        <v>16460.13019</v>
      </c>
      <c r="H288" s="2">
        <f t="shared" si="9"/>
        <v>0.68999999999869033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44580.020000000004</v>
      </c>
      <c r="D345" s="1">
        <f>'PR-RAS'!E350</f>
        <v>51685.590000000004</v>
      </c>
      <c r="E345" s="1">
        <v>0</v>
      </c>
      <c r="F345" s="1">
        <v>0</v>
      </c>
      <c r="G345" s="2">
        <f t="shared" si="8"/>
        <v>50895.212800000001</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44580.020000000004</v>
      </c>
      <c r="D358" s="1">
        <f>'PR-RAS'!E363</f>
        <v>51685.590000000004</v>
      </c>
      <c r="E358" s="1">
        <v>0</v>
      </c>
      <c r="F358" s="1">
        <v>0</v>
      </c>
      <c r="G358" s="2">
        <f t="shared" si="8"/>
        <v>52818.578399999999</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19859</v>
      </c>
      <c r="D364" s="1">
        <f>'PR-RAS'!E369</f>
        <v>22321.260000000002</v>
      </c>
      <c r="E364" s="1">
        <v>0</v>
      </c>
      <c r="F364" s="1">
        <v>0</v>
      </c>
      <c r="G364" s="2">
        <f t="shared" si="8"/>
        <v>23414.051760000002</v>
      </c>
      <c r="H364" s="2">
        <f t="shared" si="9"/>
        <v>0.26000000000203727</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19859</v>
      </c>
      <c r="D365" s="1">
        <f>'PR-RAS'!E370</f>
        <v>19722.13</v>
      </c>
      <c r="E365" s="1">
        <v>0</v>
      </c>
      <c r="F365" s="1">
        <v>0</v>
      </c>
      <c r="G365" s="2">
        <f t="shared" si="8"/>
        <v>21586.386640000001</v>
      </c>
      <c r="H365" s="2">
        <f t="shared" si="9"/>
        <v>0.13000000000101863</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2599.13</v>
      </c>
      <c r="E367" s="1">
        <v>0</v>
      </c>
      <c r="F367" s="1">
        <v>0</v>
      </c>
      <c r="G367" s="2">
        <f t="shared" si="8"/>
        <v>1902.5631599999999</v>
      </c>
      <c r="H367" s="2">
        <f t="shared" si="9"/>
        <v>0.13000000000010914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24721.02</v>
      </c>
      <c r="D378" s="1">
        <f>'PR-RAS'!E383</f>
        <v>29364.33</v>
      </c>
      <c r="E378" s="1">
        <v>0</v>
      </c>
      <c r="F378" s="1">
        <v>0</v>
      </c>
      <c r="G378" s="2">
        <f t="shared" si="8"/>
        <v>31460.529360000004</v>
      </c>
      <c r="H378" s="2">
        <f t="shared" si="9"/>
        <v>0.35000000000218279</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24721.02</v>
      </c>
      <c r="D379" s="1">
        <f>'PR-RAS'!E384</f>
        <v>29364.33</v>
      </c>
      <c r="E379" s="1">
        <v>0</v>
      </c>
      <c r="F379" s="1">
        <v>0</v>
      </c>
      <c r="G379" s="2">
        <f t="shared" si="8"/>
        <v>31543.979040000002</v>
      </c>
      <c r="H379" s="2">
        <f t="shared" si="9"/>
        <v>0.35000000000218279</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44580.020000000004</v>
      </c>
      <c r="D403" s="1">
        <f>'PR-RAS'!E408</f>
        <v>51685.590000000004</v>
      </c>
      <c r="E403" s="1">
        <v>0</v>
      </c>
      <c r="F403" s="1">
        <v>0</v>
      </c>
      <c r="G403" s="2">
        <f t="shared" si="8"/>
        <v>59476.38240000001</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213692.08</v>
      </c>
      <c r="D407" s="1">
        <f>'PR-RAS'!E412</f>
        <v>259109.02000000002</v>
      </c>
      <c r="E407" s="1">
        <v>0</v>
      </c>
      <c r="F407" s="1">
        <v>0</v>
      </c>
      <c r="G407" s="2">
        <f t="shared" si="8"/>
        <v>297155.50872000004</v>
      </c>
      <c r="H407" s="2">
        <f t="shared" si="9"/>
        <v>0.10000000000582077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212485.77000000002</v>
      </c>
      <c r="D408" s="1">
        <f>'PR-RAS'!E413</f>
        <v>262234.17</v>
      </c>
      <c r="E408" s="1">
        <v>0</v>
      </c>
      <c r="F408" s="1">
        <v>0</v>
      </c>
      <c r="G408" s="2">
        <f t="shared" si="8"/>
        <v>299940.32276999997</v>
      </c>
      <c r="H408" s="2">
        <f t="shared" si="9"/>
        <v>0.3999999999650754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1206.3099999999686</v>
      </c>
      <c r="D409" s="1">
        <f>'PR-RAS'!E414</f>
        <v>0</v>
      </c>
      <c r="E409" s="1">
        <v>0</v>
      </c>
      <c r="F409" s="1">
        <v>0</v>
      </c>
      <c r="G409" s="2">
        <f t="shared" si="8"/>
        <v>492.17447999998717</v>
      </c>
      <c r="H409" s="2">
        <f t="shared" si="9"/>
        <v>0.30999999996856786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3125.1499999999651</v>
      </c>
      <c r="E410" s="1">
        <v>0</v>
      </c>
      <c r="F410" s="1">
        <v>0</v>
      </c>
      <c r="G410" s="2">
        <f t="shared" si="8"/>
        <v>2556.3726999999712</v>
      </c>
      <c r="H410" s="2">
        <f t="shared" si="9"/>
        <v>0.1499999999650754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18313.25</v>
      </c>
      <c r="D411" s="1">
        <f>'PR-RAS'!E416</f>
        <v>19519.560000000001</v>
      </c>
      <c r="E411" s="1">
        <v>0</v>
      </c>
      <c r="F411" s="1">
        <v>0</v>
      </c>
      <c r="G411" s="2">
        <f t="shared" si="8"/>
        <v>23514.471699999998</v>
      </c>
      <c r="H411" s="2">
        <f t="shared" si="9"/>
        <v>0.68999999999869033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213692.08</v>
      </c>
      <c r="D633" s="1">
        <f>'PR-RAS'!E639</f>
        <v>259109.02000000002</v>
      </c>
      <c r="E633" s="1">
        <v>0</v>
      </c>
      <c r="F633" s="1">
        <v>0</v>
      </c>
      <c r="G633" s="2">
        <f t="shared" si="10"/>
        <v>462567.19584</v>
      </c>
      <c r="H633" s="2">
        <f t="shared" si="11"/>
        <v>0.10000000000582077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212485.77000000002</v>
      </c>
      <c r="D634" s="1">
        <f>'PR-RAS'!E640</f>
        <v>262234.17</v>
      </c>
      <c r="E634" s="1">
        <v>0</v>
      </c>
      <c r="F634" s="1">
        <v>0</v>
      </c>
      <c r="G634" s="2">
        <f t="shared" si="10"/>
        <v>466491.95163000003</v>
      </c>
      <c r="H634" s="2">
        <f t="shared" si="11"/>
        <v>0.3999999999650754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1206.3099999999686</v>
      </c>
      <c r="D635" s="1">
        <f>'PR-RAS'!E641</f>
        <v>0</v>
      </c>
      <c r="E635" s="1">
        <v>0</v>
      </c>
      <c r="F635" s="1">
        <v>0</v>
      </c>
      <c r="G635" s="2">
        <f t="shared" si="10"/>
        <v>764.80053999998006</v>
      </c>
      <c r="H635" s="2">
        <f t="shared" si="11"/>
        <v>0.30999999996856786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3125.1499999999651</v>
      </c>
      <c r="E636" s="1">
        <v>0</v>
      </c>
      <c r="F636" s="1">
        <v>0</v>
      </c>
      <c r="G636" s="2">
        <f t="shared" si="10"/>
        <v>3968.9404999999556</v>
      </c>
      <c r="H636" s="2">
        <f t="shared" si="11"/>
        <v>0.1499999999650754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18313.25</v>
      </c>
      <c r="D637" s="1">
        <f>'PR-RAS'!E643</f>
        <v>19519.560000000001</v>
      </c>
      <c r="E637" s="1">
        <v>0</v>
      </c>
      <c r="F637" s="1">
        <v>0</v>
      </c>
      <c r="G637" s="2">
        <f t="shared" si="10"/>
        <v>36476.107320000003</v>
      </c>
      <c r="H637" s="2">
        <f t="shared" si="11"/>
        <v>0.68999999999869033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19519.559999999969</v>
      </c>
      <c r="D639" s="1">
        <f>'PR-RAS'!E645</f>
        <v>16394.410000000036</v>
      </c>
      <c r="E639" s="1">
        <v>0</v>
      </c>
      <c r="F639" s="1">
        <v>0</v>
      </c>
      <c r="G639" s="2">
        <f t="shared" si="10"/>
        <v>33372.746440000024</v>
      </c>
      <c r="H639" s="2">
        <f t="shared" si="11"/>
        <v>0.85000000006766641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12043.49</v>
      </c>
      <c r="D641" s="1">
        <f>'PR-RAS'!E647</f>
        <v>18620.95</v>
      </c>
      <c r="E641" s="1">
        <v>0</v>
      </c>
      <c r="F641" s="1">
        <v>0</v>
      </c>
      <c r="G641" s="2">
        <f t="shared" si="10"/>
        <v>31542.649600000001</v>
      </c>
      <c r="H641" s="2">
        <f t="shared" si="11"/>
        <v>0.53999999999905413</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18393.79</v>
      </c>
      <c r="D642" s="1">
        <f>'PR-RAS'!E649</f>
        <v>19619.43</v>
      </c>
      <c r="E642" s="1">
        <v>0</v>
      </c>
      <c r="F642" s="1">
        <v>0</v>
      </c>
      <c r="G642" s="2">
        <f t="shared" si="10"/>
        <v>36942.52865</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213781.74</v>
      </c>
      <c r="D643" s="1">
        <f>'PR-RAS'!E650</f>
        <v>267049.09999999998</v>
      </c>
      <c r="E643" s="1">
        <v>0</v>
      </c>
      <c r="F643" s="1">
        <v>0</v>
      </c>
      <c r="G643" s="2">
        <f t="shared" si="10"/>
        <v>480138.92147999996</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212556.1</v>
      </c>
      <c r="D644" s="1">
        <f>'PR-RAS'!E651</f>
        <v>270274.13</v>
      </c>
      <c r="E644" s="1">
        <v>0</v>
      </c>
      <c r="F644" s="1">
        <v>0</v>
      </c>
      <c r="G644" s="2">
        <f t="shared" si="10"/>
        <v>484246.10347999999</v>
      </c>
      <c r="H644" s="2">
        <f t="shared" si="11"/>
        <v>0.23000000001047738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19619.429999999993</v>
      </c>
      <c r="D645" s="1">
        <f>'PR-RAS'!E652</f>
        <v>16394.399999999965</v>
      </c>
      <c r="E645" s="1">
        <v>0</v>
      </c>
      <c r="F645" s="1">
        <v>0</v>
      </c>
      <c r="G645" s="2">
        <f t="shared" si="10"/>
        <v>33750.900119999955</v>
      </c>
      <c r="H645" s="2">
        <f t="shared" si="11"/>
        <v>0.82999999995809048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25683.73</v>
      </c>
      <c r="D668" s="1">
        <f>'PR-RAS'!E675</f>
        <v>33695</v>
      </c>
      <c r="E668" s="1">
        <v>0</v>
      </c>
      <c r="F668" s="1">
        <v>0</v>
      </c>
      <c r="G668" s="2">
        <f t="shared" si="10"/>
        <v>62080.177909999999</v>
      </c>
      <c r="H668" s="2">
        <f t="shared" si="11"/>
        <v>0.27000000000043656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531</v>
      </c>
      <c r="D669" s="1">
        <f>'PR-RAS'!E676</f>
        <v>300</v>
      </c>
      <c r="E669" s="1">
        <v>0</v>
      </c>
      <c r="F669" s="1">
        <v>0</v>
      </c>
      <c r="G669" s="2">
        <f t="shared" si="10"/>
        <v>755.50800000000004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20117.21</v>
      </c>
      <c r="D670" s="1">
        <f>'PR-RAS'!E677</f>
        <v>21650</v>
      </c>
      <c r="E670" s="1">
        <v>0</v>
      </c>
      <c r="F670" s="1">
        <v>0</v>
      </c>
      <c r="G670" s="2">
        <f t="shared" si="10"/>
        <v>42426.113490000003</v>
      </c>
      <c r="H670" s="2">
        <f t="shared" si="11"/>
        <v>0.20999999999912689</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1000</v>
      </c>
      <c r="D671" s="1">
        <f>'PR-RAS'!E678</f>
        <v>300</v>
      </c>
      <c r="E671" s="1">
        <v>0</v>
      </c>
      <c r="F671" s="1">
        <v>0</v>
      </c>
      <c r="G671" s="2">
        <f t="shared" si="10"/>
        <v>1072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5172.47</v>
      </c>
      <c r="D703" s="1">
        <f>'PR-RAS'!E710</f>
        <v>0</v>
      </c>
      <c r="E703" s="1">
        <v>0</v>
      </c>
      <c r="F703" s="1">
        <v>0</v>
      </c>
      <c r="G703" s="2">
        <f t="shared" si="10"/>
        <v>3631.0739399999998</v>
      </c>
      <c r="H703" s="2">
        <f t="shared" si="11"/>
        <v>0.47000000000025466</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6687.78</v>
      </c>
      <c r="D711" s="1">
        <f>'PR-RAS'!E718</f>
        <v>6318.93</v>
      </c>
      <c r="E711" s="1">
        <v>0</v>
      </c>
      <c r="F711" s="1">
        <v>0</v>
      </c>
      <c r="G711" s="2">
        <f t="shared" si="10"/>
        <v>13721.204399999999</v>
      </c>
      <c r="H711" s="2">
        <f t="shared" si="11"/>
        <v>0.28999999999996362</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1827.55</v>
      </c>
      <c r="D713" s="1">
        <f>'PR-RAS'!E720</f>
        <v>1827.62</v>
      </c>
      <c r="E713" s="1">
        <v>0</v>
      </c>
      <c r="F713" s="1">
        <v>0</v>
      </c>
      <c r="G713" s="2">
        <f t="shared" si="10"/>
        <v>3903.7464799999998</v>
      </c>
      <c r="H713" s="2">
        <f t="shared" si="11"/>
        <v>0.83000000000015461</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1257.7</v>
      </c>
      <c r="D714" s="1">
        <f>'PR-RAS'!E721</f>
        <v>1015.9</v>
      </c>
      <c r="E714" s="1">
        <v>0</v>
      </c>
      <c r="F714" s="1">
        <v>0</v>
      </c>
      <c r="G714" s="2">
        <f t="shared" si="10"/>
        <v>2345.4135000000001</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372.32</v>
      </c>
      <c r="D715" s="1">
        <f>'PR-RAS'!E722</f>
        <v>1272.05</v>
      </c>
      <c r="E715" s="1">
        <v>0</v>
      </c>
      <c r="F715" s="1">
        <v>0</v>
      </c>
      <c r="G715" s="2">
        <f t="shared" si="10"/>
        <v>2082.3238799999999</v>
      </c>
      <c r="H715" s="2">
        <f t="shared" si="11"/>
        <v>0.3699999999999477</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1010704.15</v>
      </c>
      <c r="D984" s="6">
        <f>BILANCA!E6</f>
        <v>1037042.03</v>
      </c>
      <c r="E984" s="6">
        <v>0</v>
      </c>
      <c r="F984" s="6">
        <v>0</v>
      </c>
      <c r="G984" s="7">
        <f t="shared" ref="G984:G1241" si="22">B984/1000*C984+B984/500*D984</f>
        <v>3084.7882100000002</v>
      </c>
      <c r="H984" s="7">
        <f t="shared" si="19"/>
        <v>0.18000000005122274</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979041.22</v>
      </c>
      <c r="D985" s="1">
        <f>BILANCA!E7</f>
        <v>1002026.66</v>
      </c>
      <c r="E985" s="1">
        <v>0</v>
      </c>
      <c r="F985" s="1">
        <v>0</v>
      </c>
      <c r="G985" s="2">
        <f t="shared" si="22"/>
        <v>5966.1890800000001</v>
      </c>
      <c r="H985" s="2">
        <f t="shared" si="19"/>
        <v>0.55999999993946403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979041.22</v>
      </c>
      <c r="D990" s="1">
        <f>BILANCA!E12</f>
        <v>1002026.66</v>
      </c>
      <c r="E990" s="1">
        <v>0</v>
      </c>
      <c r="F990" s="1">
        <v>0</v>
      </c>
      <c r="G990" s="2">
        <f t="shared" si="22"/>
        <v>20881.661780000002</v>
      </c>
      <c r="H990" s="2">
        <f t="shared" si="19"/>
        <v>0.55999999993946403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77989.259999999995</v>
      </c>
      <c r="D991" s="1">
        <f>BILANCA!E13</f>
        <v>62479.49</v>
      </c>
      <c r="E991" s="1">
        <v>0</v>
      </c>
      <c r="F991" s="1">
        <v>0</v>
      </c>
      <c r="G991" s="2">
        <f t="shared" si="22"/>
        <v>1623.58592</v>
      </c>
      <c r="H991" s="2">
        <f t="shared" si="19"/>
        <v>0.74999999999272404</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107571.39</v>
      </c>
      <c r="D993" s="1">
        <f>BILANCA!E15</f>
        <v>107571.39</v>
      </c>
      <c r="E993" s="1">
        <v>0</v>
      </c>
      <c r="F993" s="1">
        <v>0</v>
      </c>
      <c r="G993" s="2">
        <f t="shared" si="22"/>
        <v>3227.1417000000001</v>
      </c>
      <c r="H993" s="2">
        <f t="shared" si="19"/>
        <v>0.77999999999883585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29582.13</v>
      </c>
      <c r="D996" s="1">
        <f>BILANCA!E18</f>
        <v>45091.9</v>
      </c>
      <c r="E996" s="1">
        <v>0</v>
      </c>
      <c r="F996" s="1">
        <v>0</v>
      </c>
      <c r="G996" s="2">
        <f t="shared" si="22"/>
        <v>1556.9570899999999</v>
      </c>
      <c r="H996" s="2">
        <f t="shared" si="19"/>
        <v>0.22999999999956344</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26624.5</v>
      </c>
      <c r="D997" s="1">
        <f>BILANCA!E19</f>
        <v>40617.490000000005</v>
      </c>
      <c r="E997" s="1">
        <v>0</v>
      </c>
      <c r="F997" s="1">
        <v>0</v>
      </c>
      <c r="G997" s="2">
        <f t="shared" si="22"/>
        <v>1510.0327200000002</v>
      </c>
      <c r="H997" s="2">
        <f t="shared" si="19"/>
        <v>0.99000000000523869</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123181.37</v>
      </c>
      <c r="D998" s="1">
        <f>BILANCA!E20</f>
        <v>142903.5</v>
      </c>
      <c r="E998" s="1">
        <v>0</v>
      </c>
      <c r="F998" s="1">
        <v>0</v>
      </c>
      <c r="G998" s="2">
        <f t="shared" si="22"/>
        <v>6134.8255499999996</v>
      </c>
      <c r="H998" s="2">
        <f t="shared" si="19"/>
        <v>0.86999999999534339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1042.4100000000001</v>
      </c>
      <c r="D999" s="1">
        <f>BILANCA!E21</f>
        <v>1042.4100000000001</v>
      </c>
      <c r="E999" s="1">
        <v>0</v>
      </c>
      <c r="F999" s="1">
        <v>0</v>
      </c>
      <c r="G999" s="2">
        <f t="shared" si="22"/>
        <v>50.035679999999999</v>
      </c>
      <c r="H999" s="2">
        <f t="shared" si="19"/>
        <v>0.82000000000016371</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5059.62</v>
      </c>
      <c r="D1000" s="1">
        <f>BILANCA!E22</f>
        <v>7658.75</v>
      </c>
      <c r="E1000" s="1">
        <v>0</v>
      </c>
      <c r="F1000" s="1">
        <v>0</v>
      </c>
      <c r="G1000" s="2">
        <f t="shared" si="22"/>
        <v>346.41104000000007</v>
      </c>
      <c r="H1000" s="2">
        <f t="shared" si="19"/>
        <v>0.63000000000010914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102658.9</v>
      </c>
      <c r="D1006" s="1">
        <f>BILANCA!E28</f>
        <v>110987.17</v>
      </c>
      <c r="E1006" s="1">
        <v>0</v>
      </c>
      <c r="F1006" s="1">
        <v>0</v>
      </c>
      <c r="G1006" s="2">
        <f t="shared" si="22"/>
        <v>7466.5645199999999</v>
      </c>
      <c r="H1006" s="2">
        <f t="shared" si="19"/>
        <v>0.27000000000407454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15577.74</v>
      </c>
      <c r="D1008" s="1">
        <f>BILANCA!E30</f>
        <v>15577.74</v>
      </c>
      <c r="E1008" s="1">
        <v>0</v>
      </c>
      <c r="F1008" s="1">
        <v>0</v>
      </c>
      <c r="G1008" s="2">
        <f t="shared" si="22"/>
        <v>1168.3305</v>
      </c>
      <c r="H1008" s="2">
        <f t="shared" si="19"/>
        <v>0.52000000000043656</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15577.74</v>
      </c>
      <c r="D1012" s="1">
        <f>BILANCA!E34</f>
        <v>15577.74</v>
      </c>
      <c r="E1012" s="1">
        <v>0</v>
      </c>
      <c r="F1012" s="1">
        <v>0</v>
      </c>
      <c r="G1012" s="2">
        <f t="shared" si="22"/>
        <v>1355.2633799999999</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874427.46</v>
      </c>
      <c r="D1013" s="1">
        <f>BILANCA!E35</f>
        <v>898929.68</v>
      </c>
      <c r="E1013" s="1">
        <v>0</v>
      </c>
      <c r="F1013" s="1">
        <v>0</v>
      </c>
      <c r="G1013" s="2">
        <f t="shared" si="22"/>
        <v>80168.604599999991</v>
      </c>
      <c r="H1013" s="2">
        <f t="shared" si="19"/>
        <v>0.77999999991152436</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874427.46</v>
      </c>
      <c r="D1014" s="1">
        <f>BILANCA!E36</f>
        <v>898929.68</v>
      </c>
      <c r="E1014" s="1">
        <v>0</v>
      </c>
      <c r="F1014" s="1">
        <v>0</v>
      </c>
      <c r="G1014" s="2">
        <f t="shared" si="22"/>
        <v>82840.89142</v>
      </c>
      <c r="H1014" s="2">
        <f t="shared" si="19"/>
        <v>0.77999999991152436</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829.52</v>
      </c>
      <c r="D1025" s="1">
        <f>BILANCA!E47</f>
        <v>829.52</v>
      </c>
      <c r="E1025" s="1">
        <v>0</v>
      </c>
      <c r="F1025" s="1">
        <v>0</v>
      </c>
      <c r="G1025" s="2">
        <f t="shared" si="22"/>
        <v>104.51952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829.52</v>
      </c>
      <c r="D1028" s="1">
        <f>BILANCA!E50</f>
        <v>829.52</v>
      </c>
      <c r="E1028" s="1">
        <v>0</v>
      </c>
      <c r="F1028" s="1">
        <v>0</v>
      </c>
      <c r="G1028" s="2">
        <f t="shared" si="22"/>
        <v>111.98519999999999</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10446.629999999999</v>
      </c>
      <c r="D1032" s="1">
        <f>BILANCA!E54</f>
        <v>10381.370000000001</v>
      </c>
      <c r="E1032" s="1">
        <v>0</v>
      </c>
      <c r="F1032" s="1">
        <v>0</v>
      </c>
      <c r="G1032" s="2">
        <f t="shared" si="22"/>
        <v>1529.2591300000001</v>
      </c>
      <c r="H1032" s="2">
        <f t="shared" si="19"/>
        <v>0.74000000000160071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10446.629999999999</v>
      </c>
      <c r="D1033" s="1">
        <f>BILANCA!E55</f>
        <v>10381.370000000001</v>
      </c>
      <c r="E1033" s="1">
        <v>0</v>
      </c>
      <c r="F1033" s="1">
        <v>0</v>
      </c>
      <c r="G1033" s="2">
        <f t="shared" si="22"/>
        <v>1560.4685000000002</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31662.93</v>
      </c>
      <c r="D1046" s="1">
        <f>BILANCA!E68</f>
        <v>35015.369999999995</v>
      </c>
      <c r="E1046" s="1">
        <v>0</v>
      </c>
      <c r="F1046" s="1">
        <v>0</v>
      </c>
      <c r="G1046" s="2">
        <f t="shared" si="22"/>
        <v>6406.7012099999993</v>
      </c>
      <c r="H1046" s="2">
        <f t="shared" si="19"/>
        <v>0.43999999999505235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19619.43</v>
      </c>
      <c r="D1047" s="1">
        <f>BILANCA!E69</f>
        <v>16394.399999999998</v>
      </c>
      <c r="E1047" s="1">
        <v>0</v>
      </c>
      <c r="F1047" s="1">
        <v>0</v>
      </c>
      <c r="G1047" s="2">
        <f t="shared" si="22"/>
        <v>3354.1267199999998</v>
      </c>
      <c r="H1047" s="2">
        <f t="shared" si="19"/>
        <v>0.82999999999810825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19576.5</v>
      </c>
      <c r="D1048" s="1">
        <f>BILANCA!E70</f>
        <v>16350.05</v>
      </c>
      <c r="E1048" s="1">
        <v>0</v>
      </c>
      <c r="F1048" s="1">
        <v>0</v>
      </c>
      <c r="G1048" s="2">
        <f t="shared" si="22"/>
        <v>3397.9790000000003</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19576.5</v>
      </c>
      <c r="D1050" s="1">
        <f>BILANCA!E72</f>
        <v>16350.05</v>
      </c>
      <c r="E1050" s="1">
        <v>0</v>
      </c>
      <c r="F1050" s="1">
        <v>0</v>
      </c>
      <c r="G1050" s="2">
        <f t="shared" si="22"/>
        <v>3502.5322000000001</v>
      </c>
      <c r="H1050" s="2">
        <f t="shared" si="19"/>
        <v>0.5499999999992724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42.93</v>
      </c>
      <c r="D1054" s="1">
        <f>BILANCA!E76</f>
        <v>44.35</v>
      </c>
      <c r="E1054" s="1">
        <v>0</v>
      </c>
      <c r="F1054" s="1">
        <v>0</v>
      </c>
      <c r="G1054" s="2">
        <f t="shared" si="22"/>
        <v>9.3457299999999996</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0.01</v>
      </c>
      <c r="D1056" s="1">
        <f>BILANCA!E78</f>
        <v>0.02</v>
      </c>
      <c r="E1056" s="1">
        <v>0</v>
      </c>
      <c r="F1056" s="1">
        <v>0</v>
      </c>
      <c r="G1056" s="2">
        <f t="shared" si="22"/>
        <v>3.6499999999999996E-3</v>
      </c>
      <c r="H1056" s="2">
        <f t="shared" si="19"/>
        <v>0.03</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0.01</v>
      </c>
      <c r="D1064" s="1">
        <f>BILANCA!E86</f>
        <v>0.02</v>
      </c>
      <c r="E1064" s="1">
        <v>0</v>
      </c>
      <c r="F1064" s="1">
        <v>0</v>
      </c>
      <c r="G1064" s="2">
        <f t="shared" si="22"/>
        <v>4.0500000000000006E-3</v>
      </c>
      <c r="H1064" s="2">
        <f t="shared" si="19"/>
        <v>0.03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12043.49</v>
      </c>
      <c r="D1148" s="1">
        <f>BILANCA!E170</f>
        <v>18620.95</v>
      </c>
      <c r="E1148" s="1">
        <v>0</v>
      </c>
      <c r="F1148" s="1">
        <v>0</v>
      </c>
      <c r="G1148" s="2">
        <f t="shared" si="22"/>
        <v>8132.0893500000002</v>
      </c>
      <c r="H1148" s="2">
        <f t="shared" si="23"/>
        <v>0.53999999999905413</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12043.49</v>
      </c>
      <c r="D1151" s="1">
        <f>BILANCA!E173</f>
        <v>18620.95</v>
      </c>
      <c r="E1151" s="1">
        <v>0</v>
      </c>
      <c r="F1151" s="1">
        <v>0</v>
      </c>
      <c r="G1151" s="2">
        <f t="shared" si="22"/>
        <v>8279.9455200000011</v>
      </c>
      <c r="H1151" s="2">
        <f t="shared" si="23"/>
        <v>0.53999999999905413</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1010704.15</v>
      </c>
      <c r="D1152" s="1">
        <f>BILANCA!E175</f>
        <v>1037042.03</v>
      </c>
      <c r="E1152" s="1">
        <v>0</v>
      </c>
      <c r="F1152" s="1">
        <v>0</v>
      </c>
      <c r="G1152" s="2">
        <f t="shared" si="22"/>
        <v>521329.20749000006</v>
      </c>
      <c r="H1152" s="2">
        <f t="shared" si="23"/>
        <v>0.18000000005122274</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12143.369999999999</v>
      </c>
      <c r="D1153" s="1">
        <f>BILANCA!E176</f>
        <v>18620.96</v>
      </c>
      <c r="E1153" s="1">
        <v>0</v>
      </c>
      <c r="F1153" s="1">
        <v>0</v>
      </c>
      <c r="G1153" s="2">
        <f t="shared" si="22"/>
        <v>8395.4992999999995</v>
      </c>
      <c r="H1153" s="2">
        <f t="shared" si="23"/>
        <v>0.40999999999985448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12143.369999999999</v>
      </c>
      <c r="D1154" s="1">
        <f>BILANCA!E177</f>
        <v>18620.96</v>
      </c>
      <c r="E1154" s="1">
        <v>0</v>
      </c>
      <c r="F1154" s="1">
        <v>0</v>
      </c>
      <c r="G1154" s="2">
        <f t="shared" si="22"/>
        <v>8444.8845900000015</v>
      </c>
      <c r="H1154" s="2">
        <f t="shared" si="23"/>
        <v>0.40999999999985448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11620.3</v>
      </c>
      <c r="D1155" s="1">
        <f>BILANCA!E178</f>
        <v>17565.169999999998</v>
      </c>
      <c r="E1155" s="1">
        <v>0</v>
      </c>
      <c r="F1155" s="1">
        <v>0</v>
      </c>
      <c r="G1155" s="2">
        <f t="shared" si="22"/>
        <v>8041.1100799999986</v>
      </c>
      <c r="H1155" s="2">
        <f t="shared" si="23"/>
        <v>0.46999999999752617</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492.38</v>
      </c>
      <c r="D1156" s="1">
        <f>BILANCA!E179</f>
        <v>994.98</v>
      </c>
      <c r="E1156" s="1">
        <v>0</v>
      </c>
      <c r="F1156" s="1">
        <v>0</v>
      </c>
      <c r="G1156" s="2">
        <f t="shared" si="22"/>
        <v>429.44481999999999</v>
      </c>
      <c r="H1156" s="2">
        <f t="shared" si="23"/>
        <v>0.39999999999997726</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30.69</v>
      </c>
      <c r="D1157" s="1">
        <f>BILANCA!E180</f>
        <v>60.81</v>
      </c>
      <c r="E1157" s="1">
        <v>0</v>
      </c>
      <c r="F1157" s="1">
        <v>0</v>
      </c>
      <c r="G1157" s="2">
        <f t="shared" si="22"/>
        <v>26.501940000000001</v>
      </c>
      <c r="H1157" s="2">
        <f t="shared" si="23"/>
        <v>0.49999999999999645</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30.69</v>
      </c>
      <c r="D1160" s="1">
        <f>BILANCA!E183</f>
        <v>60.81</v>
      </c>
      <c r="E1160" s="1">
        <v>0</v>
      </c>
      <c r="F1160" s="1">
        <v>0</v>
      </c>
      <c r="G1160" s="2">
        <f t="shared" si="22"/>
        <v>26.958870000000001</v>
      </c>
      <c r="H1160" s="2">
        <f t="shared" si="23"/>
        <v>0.49999999999999645</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998560.78</v>
      </c>
      <c r="D1214" s="1">
        <f>BILANCA!E237</f>
        <v>1018421.0700000001</v>
      </c>
      <c r="E1214" s="1">
        <v>0</v>
      </c>
      <c r="F1214" s="1">
        <v>0</v>
      </c>
      <c r="G1214" s="2">
        <f t="shared" si="22"/>
        <v>701178.07452000002</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979041.22</v>
      </c>
      <c r="D1215" s="1">
        <f>BILANCA!E238</f>
        <v>1002026.66</v>
      </c>
      <c r="E1215" s="1">
        <v>0</v>
      </c>
      <c r="F1215" s="1">
        <v>0</v>
      </c>
      <c r="G1215" s="2">
        <f t="shared" si="22"/>
        <v>692077.93328</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979041.22</v>
      </c>
      <c r="D1216" s="1">
        <f>BILANCA!E239</f>
        <v>1002026.66</v>
      </c>
      <c r="E1216" s="1">
        <v>0</v>
      </c>
      <c r="F1216" s="1">
        <v>0</v>
      </c>
      <c r="G1216" s="2">
        <f t="shared" si="22"/>
        <v>695061.02781999996</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979041.22</v>
      </c>
      <c r="D1217" s="1">
        <f>BILANCA!E240</f>
        <v>1002026.66</v>
      </c>
      <c r="E1217" s="1">
        <v>0</v>
      </c>
      <c r="F1217" s="1">
        <v>0</v>
      </c>
      <c r="G1217" s="2">
        <f t="shared" si="22"/>
        <v>698044.12236000004</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19519.560000000001</v>
      </c>
      <c r="D1222" s="1">
        <f>BILANCA!E245</f>
        <v>16394.41</v>
      </c>
      <c r="E1222" s="1">
        <v>0</v>
      </c>
      <c r="F1222" s="1">
        <v>0</v>
      </c>
      <c r="G1222" s="2">
        <f t="shared" si="22"/>
        <v>12501.702819999999</v>
      </c>
      <c r="H1222" s="2">
        <f t="shared" si="23"/>
        <v>0.84999999999854481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22347.63</v>
      </c>
      <c r="D1223" s="1">
        <f>BILANCA!E246</f>
        <v>23720.91</v>
      </c>
      <c r="E1223" s="1">
        <v>0</v>
      </c>
      <c r="F1223" s="1">
        <v>0</v>
      </c>
      <c r="G1223" s="2">
        <f t="shared" si="22"/>
        <v>16749.468000000001</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22347.63</v>
      </c>
      <c r="D1224" s="1">
        <f>BILANCA!E247</f>
        <v>23720.91</v>
      </c>
      <c r="E1224" s="1">
        <v>0</v>
      </c>
      <c r="F1224" s="1">
        <v>0</v>
      </c>
      <c r="G1224" s="2">
        <f t="shared" si="22"/>
        <v>16819.257450000001</v>
      </c>
      <c r="H1224" s="2">
        <f t="shared" si="23"/>
        <v>0.45999999999912689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2828.07</v>
      </c>
      <c r="D1227" s="1">
        <f>BILANCA!E250</f>
        <v>7326.5</v>
      </c>
      <c r="E1227" s="1">
        <v>0</v>
      </c>
      <c r="F1227" s="1">
        <v>0</v>
      </c>
      <c r="G1227" s="2">
        <f t="shared" si="22"/>
        <v>4265.3810800000001</v>
      </c>
      <c r="H1227" s="2">
        <f t="shared" si="23"/>
        <v>0.57000000000016371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2828.07</v>
      </c>
      <c r="D1229" s="1">
        <f>BILANCA!E252</f>
        <v>7326.5</v>
      </c>
      <c r="E1229" s="1">
        <v>0</v>
      </c>
      <c r="F1229" s="1">
        <v>0</v>
      </c>
      <c r="G1229" s="2">
        <f t="shared" si="22"/>
        <v>4300.3432199999997</v>
      </c>
      <c r="H1229" s="2">
        <f t="shared" si="23"/>
        <v>0.57000000000016371</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0.01</v>
      </c>
      <c r="D1247" s="1">
        <f>BILANCA!E271</f>
        <v>0.02</v>
      </c>
      <c r="E1247" s="1">
        <v>0</v>
      </c>
      <c r="F1247" s="1">
        <v>0</v>
      </c>
      <c r="G1247" s="2">
        <f t="shared" si="24"/>
        <v>1.32E-2</v>
      </c>
      <c r="H1247" s="2">
        <f t="shared" si="23"/>
        <v>0.03</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12143.37</v>
      </c>
      <c r="D1264" s="1">
        <f>BILANCA!E288</f>
        <v>18620.96</v>
      </c>
      <c r="E1264" s="1">
        <v>0</v>
      </c>
      <c r="F1264" s="1">
        <v>0</v>
      </c>
      <c r="G1264" s="2">
        <f t="shared" si="24"/>
        <v>13877.266490000002</v>
      </c>
      <c r="H1264" s="2">
        <f t="shared" si="23"/>
        <v>0.41000000000167347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212485.77</v>
      </c>
      <c r="D1401" s="1">
        <f>'RAS-funkcijski'!E107</f>
        <v>262234.17</v>
      </c>
      <c r="E1401" s="1">
        <v>0</v>
      </c>
      <c r="F1401" s="1">
        <v>0</v>
      </c>
      <c r="G1401" s="2">
        <f t="shared" si="24"/>
        <v>75906.273329999996</v>
      </c>
      <c r="H1401" s="2">
        <f t="shared" si="27"/>
        <v>0.39999999999417923</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212485.77</v>
      </c>
      <c r="D1403" s="1">
        <f>'RAS-funkcijski'!E109</f>
        <v>262234.17</v>
      </c>
      <c r="E1403" s="1">
        <v>0</v>
      </c>
      <c r="F1403" s="1">
        <v>0</v>
      </c>
      <c r="G1403" s="2">
        <f t="shared" si="24"/>
        <v>77380.181549999994</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212485.77</v>
      </c>
      <c r="D1435" s="13">
        <f>'RAS-funkcijski'!E141</f>
        <v>262234.17</v>
      </c>
      <c r="E1435" s="13">
        <v>0</v>
      </c>
      <c r="F1435" s="13">
        <v>0</v>
      </c>
      <c r="G1435" s="14">
        <f t="shared" si="24"/>
        <v>100962.71307</v>
      </c>
      <c r="H1435" s="14">
        <f t="shared" si="27"/>
        <v>0.39999999999417923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11750.11</v>
      </c>
      <c r="E1436" s="6">
        <v>0</v>
      </c>
      <c r="F1436" s="6">
        <v>0</v>
      </c>
      <c r="G1436" s="7">
        <f t="shared" si="24"/>
        <v>23.500220000000002</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4862.1099999999997</v>
      </c>
      <c r="E1437" s="1">
        <v>0</v>
      </c>
      <c r="F1437" s="1">
        <v>0</v>
      </c>
      <c r="G1437" s="2">
        <f t="shared" si="24"/>
        <v>19.448439999999998</v>
      </c>
      <c r="H1437" s="2">
        <f t="shared" si="27"/>
        <v>0.10999999999967258</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4862.1099999999997</v>
      </c>
      <c r="E1438" s="1">
        <v>0</v>
      </c>
      <c r="F1438" s="1">
        <v>0</v>
      </c>
      <c r="G1438" s="2">
        <f t="shared" si="24"/>
        <v>29.172659999999997</v>
      </c>
      <c r="H1438" s="2">
        <f t="shared" si="27"/>
        <v>0.10999999999967258</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4862.1099999999997</v>
      </c>
      <c r="E1439" s="1">
        <v>0</v>
      </c>
      <c r="F1439" s="1">
        <v>0</v>
      </c>
      <c r="G1439" s="2">
        <f t="shared" si="24"/>
        <v>38.896879999999996</v>
      </c>
      <c r="H1439" s="2">
        <f t="shared" si="27"/>
        <v>0.10999999999967258</v>
      </c>
      <c r="I1439" s="10">
        <f t="shared" ref="I1439:I1444" si="28">G1439*H1439</f>
        <v>4.2786567999872638</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6888</v>
      </c>
      <c r="E1453" s="1">
        <v>0</v>
      </c>
      <c r="F1453" s="1">
        <v>0</v>
      </c>
      <c r="G1453" s="2">
        <f t="shared" si="24"/>
        <v>247.96799999999999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6888</v>
      </c>
      <c r="E1461" s="1">
        <v>0</v>
      </c>
      <c r="F1461" s="1">
        <v>0</v>
      </c>
      <c r="G1461" s="2">
        <f t="shared" si="24"/>
        <v>358.17599999999999</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6888</v>
      </c>
      <c r="E1467" s="1">
        <v>0</v>
      </c>
      <c r="F1467" s="1">
        <v>0</v>
      </c>
      <c r="G1467" s="2">
        <f t="shared" si="24"/>
        <v>440.83199999999999</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12143.37</v>
      </c>
      <c r="D1480" s="6"/>
      <c r="E1480" s="6">
        <v>0</v>
      </c>
      <c r="F1480" s="6">
        <v>0</v>
      </c>
      <c r="G1480" s="7">
        <f t="shared" ref="G1480:G1580" si="34">B1480/1000*C1480</f>
        <v>12.143370000000001</v>
      </c>
      <c r="H1480" s="7">
        <f t="shared" ref="H1480:H1580" si="35">ABS(C1480-ROUND(C1480,0))</f>
        <v>0.37000000000080036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249637.06</v>
      </c>
      <c r="D1481" s="1">
        <v>0</v>
      </c>
      <c r="E1481" s="1">
        <v>0</v>
      </c>
      <c r="F1481" s="1">
        <v>0</v>
      </c>
      <c r="G1481" s="2">
        <f t="shared" si="34"/>
        <v>499.27411999999998</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199742.56</v>
      </c>
      <c r="D1483" s="1">
        <v>0</v>
      </c>
      <c r="E1483" s="1">
        <v>0</v>
      </c>
      <c r="F1483" s="1">
        <v>0</v>
      </c>
      <c r="G1483" s="2">
        <f t="shared" si="34"/>
        <v>798.97023999999999</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177354.04</v>
      </c>
      <c r="D1484" s="1">
        <v>0</v>
      </c>
      <c r="E1484" s="1">
        <v>0</v>
      </c>
      <c r="F1484" s="1">
        <v>0</v>
      </c>
      <c r="G1484" s="2">
        <f t="shared" si="34"/>
        <v>886.77020000000005</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21887.49</v>
      </c>
      <c r="D1485" s="1">
        <v>0</v>
      </c>
      <c r="E1485" s="1">
        <v>0</v>
      </c>
      <c r="F1485" s="1">
        <v>0</v>
      </c>
      <c r="G1485" s="2">
        <f t="shared" si="34"/>
        <v>131.32494000000003</v>
      </c>
      <c r="H1485" s="2">
        <f t="shared" si="35"/>
        <v>0.49000000000160071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501.03</v>
      </c>
      <c r="D1486" s="1">
        <v>0</v>
      </c>
      <c r="E1486" s="1">
        <v>0</v>
      </c>
      <c r="F1486" s="1">
        <v>0</v>
      </c>
      <c r="G1486" s="2">
        <f t="shared" si="34"/>
        <v>3.5072099999999997</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49894.5</v>
      </c>
      <c r="D1492" s="1">
        <v>0</v>
      </c>
      <c r="E1492" s="1">
        <v>0</v>
      </c>
      <c r="F1492" s="1">
        <v>0</v>
      </c>
      <c r="G1492" s="2">
        <f t="shared" si="34"/>
        <v>648.62849999999992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243159.47</v>
      </c>
      <c r="D1499" s="1">
        <v>0</v>
      </c>
      <c r="E1499" s="1">
        <v>0</v>
      </c>
      <c r="F1499" s="1">
        <v>0</v>
      </c>
      <c r="G1499" s="2">
        <f t="shared" si="34"/>
        <v>4863.1894000000002</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193264.97</v>
      </c>
      <c r="D1501" s="1">
        <v>0</v>
      </c>
      <c r="E1501" s="1">
        <v>0</v>
      </c>
      <c r="F1501" s="1">
        <v>0</v>
      </c>
      <c r="G1501" s="2">
        <f t="shared" si="34"/>
        <v>4251.8293400000002</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171409.17</v>
      </c>
      <c r="D1502" s="1">
        <v>0</v>
      </c>
      <c r="E1502" s="1">
        <v>0</v>
      </c>
      <c r="F1502" s="1">
        <v>0</v>
      </c>
      <c r="G1502" s="2">
        <f t="shared" si="34"/>
        <v>3942.4109100000001</v>
      </c>
      <c r="H1502" s="2">
        <f t="shared" si="35"/>
        <v>0.17000000001280569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21384.89</v>
      </c>
      <c r="D1503" s="1">
        <v>0</v>
      </c>
      <c r="E1503" s="1">
        <v>0</v>
      </c>
      <c r="F1503" s="1">
        <v>0</v>
      </c>
      <c r="G1503" s="2">
        <f t="shared" si="34"/>
        <v>513.23735999999997</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470.91</v>
      </c>
      <c r="D1504" s="1">
        <v>0</v>
      </c>
      <c r="E1504" s="1">
        <v>0</v>
      </c>
      <c r="F1504" s="1">
        <v>0</v>
      </c>
      <c r="G1504" s="2">
        <f t="shared" si="34"/>
        <v>11.772750000000002</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49894.5</v>
      </c>
      <c r="D1510" s="1">
        <v>0</v>
      </c>
      <c r="E1510" s="1">
        <v>0</v>
      </c>
      <c r="F1510" s="1">
        <v>0</v>
      </c>
      <c r="G1510" s="2">
        <f t="shared" si="34"/>
        <v>1546.7294999999999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18620.959999999992</v>
      </c>
      <c r="D1517" s="1">
        <v>0</v>
      </c>
      <c r="E1517" s="1">
        <v>0</v>
      </c>
      <c r="F1517" s="1">
        <v>0</v>
      </c>
      <c r="G1517" s="2">
        <f t="shared" si="34"/>
        <v>707.5964799999997</v>
      </c>
      <c r="H1517" s="2">
        <f t="shared" si="35"/>
        <v>4.0000000008149073E-2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18620.96</v>
      </c>
      <c r="D1576" s="1">
        <v>0</v>
      </c>
      <c r="E1576" s="1">
        <v>0</v>
      </c>
      <c r="F1576" s="1">
        <v>0</v>
      </c>
      <c r="G1576" s="2">
        <f t="shared" si="34"/>
        <v>1806.2331199999999</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18620.96</v>
      </c>
      <c r="D1578" s="1">
        <v>0</v>
      </c>
      <c r="E1578" s="1">
        <v>0</v>
      </c>
      <c r="F1578" s="1">
        <v>0</v>
      </c>
      <c r="G1578" s="2">
        <f t="shared" si="34"/>
        <v>1843.47504</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35263</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213692.08</v>
      </c>
      <c r="I16" s="170">
        <f>'PR-RAS'!E6</f>
        <v>259109.02000000002</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167905.75</v>
      </c>
      <c r="I17" s="170">
        <f>'PR-RAS'!E151</f>
        <v>210548.58</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19519.559999999969</v>
      </c>
      <c r="I18" s="170">
        <f>'PR-RAS'!E645</f>
        <v>16394.410000000036</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979041.22</v>
      </c>
      <c r="I20" s="173">
        <f>BILANCA!E7</f>
        <v>1002026.66</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31662.93</v>
      </c>
      <c r="I21" s="175">
        <f>BILANCA!E68</f>
        <v>35015.369999999995</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12143.369999999999</v>
      </c>
      <c r="I22" s="175">
        <f>BILANCA!E176</f>
        <v>18620.96</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998560.78</v>
      </c>
      <c r="I23" s="177">
        <f>BILANCA!E237</f>
        <v>1018421.0700000001</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212485.77</v>
      </c>
      <c r="I28" s="179">
        <f>'RAS-funkcijski'!E141</f>
        <v>262234.17</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11750.11</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6888</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12143.37</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18620.959999999992</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18620.96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294" sqref="E294"/>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213692.08</v>
      </c>
      <c r="E6" s="51">
        <f>E7+E44+E50+E82+E106+E124+E133+E139</f>
        <v>259109.02000000002</v>
      </c>
      <c r="F6" s="52">
        <f t="shared" ref="F6:F131" si="0">IF(D6&lt;&gt;0,IF(E6/D6&gt;=100,"&gt;&gt;100",E6/D6*100),"-")</f>
        <v>121.25345029165331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47331.94</v>
      </c>
      <c r="E50" s="51">
        <f>E51+E54+E59+E62+E65+E68+E71+E74+E77</f>
        <v>55945</v>
      </c>
      <c r="F50" s="52">
        <f t="shared" si="0"/>
        <v>118.19714129613111</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47331.94</v>
      </c>
      <c r="E68" s="51">
        <f t="shared" si="15"/>
        <v>55945</v>
      </c>
      <c r="F68" s="52">
        <f t="shared" si="0"/>
        <v>118.19714129613111</v>
      </c>
    </row>
    <row r="69" spans="1:6" ht="12.75" customHeight="1">
      <c r="A69" s="53" t="s">
        <v>184</v>
      </c>
      <c r="B69" s="85" t="s">
        <v>185</v>
      </c>
      <c r="C69" s="50" t="s">
        <v>184</v>
      </c>
      <c r="D69" s="242">
        <v>26214.73</v>
      </c>
      <c r="E69" s="242">
        <v>33995</v>
      </c>
      <c r="F69" s="52">
        <f t="shared" si="0"/>
        <v>129.67900108069011</v>
      </c>
    </row>
    <row r="70" spans="1:6" ht="24">
      <c r="A70" s="53" t="s">
        <v>186</v>
      </c>
      <c r="B70" s="85" t="s">
        <v>187</v>
      </c>
      <c r="C70" s="50" t="s">
        <v>186</v>
      </c>
      <c r="D70" s="242">
        <v>21117.21</v>
      </c>
      <c r="E70" s="242">
        <v>21950</v>
      </c>
      <c r="F70" s="52">
        <f t="shared" si="0"/>
        <v>103.94365543554287</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18.04</v>
      </c>
      <c r="F82" s="52" t="str">
        <f t="shared" si="0"/>
        <v>-</v>
      </c>
    </row>
    <row r="83" spans="1:6" ht="12.75" customHeight="1">
      <c r="A83" s="53">
        <v>641</v>
      </c>
      <c r="B83" s="85" t="s">
        <v>212</v>
      </c>
      <c r="C83" s="50" t="s">
        <v>213</v>
      </c>
      <c r="D83" s="51">
        <f t="shared" ref="D83:E83" si="20">SUM(D84:D90)</f>
        <v>0</v>
      </c>
      <c r="E83" s="51">
        <f t="shared" si="20"/>
        <v>18.04</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18.04</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5172.47</v>
      </c>
      <c r="E106" s="51">
        <f t="shared" si="23"/>
        <v>4485.1899999999996</v>
      </c>
      <c r="F106" s="52">
        <f t="shared" si="0"/>
        <v>86.712731054989192</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5172.47</v>
      </c>
      <c r="E112" s="51">
        <f t="shared" si="25"/>
        <v>4485.1899999999996</v>
      </c>
      <c r="F112" s="52">
        <f t="shared" si="0"/>
        <v>86.712731054989192</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5172.47</v>
      </c>
      <c r="E117" s="242">
        <v>4485.1899999999996</v>
      </c>
      <c r="F117" s="52">
        <f t="shared" si="0"/>
        <v>86.712731054989192</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726.74</v>
      </c>
      <c r="E124" s="51">
        <f t="shared" si="27"/>
        <v>1791.09</v>
      </c>
      <c r="F124" s="52">
        <f t="shared" si="0"/>
        <v>246.45540358312462</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726.74</v>
      </c>
      <c r="E128" s="51">
        <f t="shared" si="29"/>
        <v>1791.09</v>
      </c>
      <c r="F128" s="52">
        <f t="shared" si="0"/>
        <v>246.45540358312462</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726.74</v>
      </c>
      <c r="E130" s="242">
        <v>1791.09</v>
      </c>
      <c r="F130" s="52">
        <f t="shared" si="0"/>
        <v>246.45540358312462</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160460.93</v>
      </c>
      <c r="E133" s="51">
        <f t="shared" si="30"/>
        <v>196869.7</v>
      </c>
      <c r="F133" s="52">
        <f t="shared" ref="F133:F223" si="31">IF(D133&lt;&gt;0,IF(E133/D133&gt;=100,"&gt;&gt;100",E133/D133*100),"-")</f>
        <v>122.69011528226841</v>
      </c>
    </row>
    <row r="134" spans="1:6" ht="24">
      <c r="A134" s="53">
        <v>671</v>
      </c>
      <c r="B134" s="232" t="s">
        <v>314</v>
      </c>
      <c r="C134" s="50" t="s">
        <v>315</v>
      </c>
      <c r="D134" s="51">
        <f t="shared" ref="D134:E134" si="32">SUM(D135:D137)</f>
        <v>160460.93</v>
      </c>
      <c r="E134" s="51">
        <f t="shared" si="32"/>
        <v>196869.7</v>
      </c>
      <c r="F134" s="52">
        <f t="shared" si="31"/>
        <v>122.69011528226841</v>
      </c>
    </row>
    <row r="135" spans="1:6" ht="12.75" customHeight="1">
      <c r="A135" s="53">
        <v>6711</v>
      </c>
      <c r="B135" s="85" t="s">
        <v>316</v>
      </c>
      <c r="C135" s="50" t="s">
        <v>317</v>
      </c>
      <c r="D135" s="242">
        <v>140552.93</v>
      </c>
      <c r="E135" s="242">
        <v>176251.7</v>
      </c>
      <c r="F135" s="52">
        <f t="shared" si="31"/>
        <v>125.39880883308516</v>
      </c>
    </row>
    <row r="136" spans="1:6" ht="24">
      <c r="A136" s="53">
        <v>6712</v>
      </c>
      <c r="B136" s="232" t="s">
        <v>318</v>
      </c>
      <c r="C136" s="50" t="s">
        <v>319</v>
      </c>
      <c r="D136" s="242">
        <v>19908</v>
      </c>
      <c r="E136" s="242">
        <v>20618</v>
      </c>
      <c r="F136" s="52">
        <f t="shared" si="31"/>
        <v>103.56640546513964</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167905.75</v>
      </c>
      <c r="E151" s="51">
        <f t="shared" si="35"/>
        <v>210548.58</v>
      </c>
      <c r="F151" s="52">
        <f t="shared" si="31"/>
        <v>125.39688485951194</v>
      </c>
    </row>
    <row r="152" spans="1:6" ht="12.75" customHeight="1">
      <c r="A152" s="53">
        <v>31</v>
      </c>
      <c r="B152" s="85" t="s">
        <v>349</v>
      </c>
      <c r="C152" s="50" t="s">
        <v>350</v>
      </c>
      <c r="D152" s="51">
        <f t="shared" ref="D152:E152" si="36">D153+D158+D159</f>
        <v>142091.4</v>
      </c>
      <c r="E152" s="51">
        <f t="shared" si="36"/>
        <v>183410.34999999998</v>
      </c>
      <c r="F152" s="52">
        <f t="shared" si="31"/>
        <v>129.07913497931611</v>
      </c>
    </row>
    <row r="153" spans="1:6" ht="12.75" customHeight="1">
      <c r="A153" s="53">
        <v>311</v>
      </c>
      <c r="B153" s="85" t="s">
        <v>351</v>
      </c>
      <c r="C153" s="50" t="s">
        <v>352</v>
      </c>
      <c r="D153" s="51">
        <f t="shared" ref="D153:E153" si="37">SUM(D154:D157)</f>
        <v>112015.86</v>
      </c>
      <c r="E153" s="51">
        <f t="shared" si="37"/>
        <v>137009.65</v>
      </c>
      <c r="F153" s="52">
        <f t="shared" si="31"/>
        <v>122.31272428743571</v>
      </c>
    </row>
    <row r="154" spans="1:6" ht="12.75" customHeight="1">
      <c r="A154" s="53">
        <v>3111</v>
      </c>
      <c r="B154" s="85" t="s">
        <v>353</v>
      </c>
      <c r="C154" s="50" t="s">
        <v>354</v>
      </c>
      <c r="D154" s="242">
        <v>112015.86</v>
      </c>
      <c r="E154" s="242">
        <v>137009.65</v>
      </c>
      <c r="F154" s="52">
        <f t="shared" si="31"/>
        <v>122.31272428743571</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11592.9</v>
      </c>
      <c r="E158" s="242">
        <v>23794.080000000002</v>
      </c>
      <c r="F158" s="52">
        <f t="shared" si="31"/>
        <v>205.24700463214555</v>
      </c>
    </row>
    <row r="159" spans="1:6" ht="12.75" customHeight="1">
      <c r="A159" s="53">
        <v>313</v>
      </c>
      <c r="B159" s="85" t="s">
        <v>363</v>
      </c>
      <c r="C159" s="50" t="s">
        <v>364</v>
      </c>
      <c r="D159" s="51">
        <f t="shared" ref="D159:E159" si="38">SUM(D160:D162)</f>
        <v>18482.64</v>
      </c>
      <c r="E159" s="51">
        <f t="shared" si="38"/>
        <v>22606.62</v>
      </c>
      <c r="F159" s="52">
        <f t="shared" si="31"/>
        <v>122.31272155925777</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18482.64</v>
      </c>
      <c r="E161" s="242">
        <v>22606.62</v>
      </c>
      <c r="F161" s="52">
        <f t="shared" si="31"/>
        <v>122.31272155925777</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24799.260000000002</v>
      </c>
      <c r="E163" s="51">
        <f t="shared" si="39"/>
        <v>26667.32</v>
      </c>
      <c r="F163" s="52">
        <f t="shared" si="31"/>
        <v>107.5327247667874</v>
      </c>
    </row>
    <row r="164" spans="1:6" ht="12.75" customHeight="1">
      <c r="A164" s="53">
        <v>321</v>
      </c>
      <c r="B164" s="85" t="s">
        <v>372</v>
      </c>
      <c r="C164" s="50" t="s">
        <v>373</v>
      </c>
      <c r="D164" s="51">
        <f t="shared" ref="D164:E164" si="40">SUM(D165:D168)</f>
        <v>7019.65</v>
      </c>
      <c r="E164" s="51">
        <f t="shared" si="40"/>
        <v>8600.25</v>
      </c>
      <c r="F164" s="52">
        <f t="shared" si="31"/>
        <v>122.51679214775666</v>
      </c>
    </row>
    <row r="165" spans="1:6" ht="12.75" customHeight="1">
      <c r="A165" s="53">
        <v>3211</v>
      </c>
      <c r="B165" s="85" t="s">
        <v>374</v>
      </c>
      <c r="C165" s="50" t="s">
        <v>375</v>
      </c>
      <c r="D165" s="242">
        <v>221.87</v>
      </c>
      <c r="E165" s="242">
        <v>1951.32</v>
      </c>
      <c r="F165" s="52">
        <f t="shared" si="31"/>
        <v>879.48798846171167</v>
      </c>
    </row>
    <row r="166" spans="1:6" ht="12.75" customHeight="1">
      <c r="A166" s="53">
        <v>3212</v>
      </c>
      <c r="B166" s="85" t="s">
        <v>376</v>
      </c>
      <c r="C166" s="50" t="s">
        <v>377</v>
      </c>
      <c r="D166" s="242">
        <v>6687.78</v>
      </c>
      <c r="E166" s="242">
        <v>6318.93</v>
      </c>
      <c r="F166" s="52">
        <f t="shared" si="31"/>
        <v>94.484716901572725</v>
      </c>
    </row>
    <row r="167" spans="1:6" ht="12.75" customHeight="1">
      <c r="A167" s="53">
        <v>3213</v>
      </c>
      <c r="B167" s="85" t="s">
        <v>378</v>
      </c>
      <c r="C167" s="50" t="s">
        <v>379</v>
      </c>
      <c r="D167" s="242">
        <v>110</v>
      </c>
      <c r="E167" s="242">
        <v>330</v>
      </c>
      <c r="F167" s="52">
        <f t="shared" si="31"/>
        <v>300</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5117.7599999999993</v>
      </c>
      <c r="E169" s="51">
        <f t="shared" si="41"/>
        <v>5588.93</v>
      </c>
      <c r="F169" s="52">
        <f t="shared" si="31"/>
        <v>109.20656693553433</v>
      </c>
    </row>
    <row r="170" spans="1:6" ht="12.75" customHeight="1">
      <c r="A170" s="53">
        <v>3221</v>
      </c>
      <c r="B170" s="85" t="s">
        <v>384</v>
      </c>
      <c r="C170" s="50" t="s">
        <v>385</v>
      </c>
      <c r="D170" s="242">
        <v>2751.27</v>
      </c>
      <c r="E170" s="242">
        <v>2736.43</v>
      </c>
      <c r="F170" s="52">
        <f t="shared" si="31"/>
        <v>99.460612735209551</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1576.13</v>
      </c>
      <c r="E172" s="242">
        <v>1895.41</v>
      </c>
      <c r="F172" s="52">
        <f t="shared" si="31"/>
        <v>120.25721228578861</v>
      </c>
    </row>
    <row r="173" spans="1:6" ht="12.75" customHeight="1">
      <c r="A173" s="53">
        <v>3224</v>
      </c>
      <c r="B173" s="85" t="s">
        <v>390</v>
      </c>
      <c r="C173" s="50" t="s">
        <v>391</v>
      </c>
      <c r="D173" s="242">
        <v>62.66</v>
      </c>
      <c r="E173" s="242">
        <v>320.58999999999997</v>
      </c>
      <c r="F173" s="52">
        <f t="shared" si="31"/>
        <v>511.63421640600058</v>
      </c>
    </row>
    <row r="174" spans="1:6" ht="12.75" customHeight="1">
      <c r="A174" s="53">
        <v>3225</v>
      </c>
      <c r="B174" s="85" t="s">
        <v>392</v>
      </c>
      <c r="C174" s="50" t="s">
        <v>393</v>
      </c>
      <c r="D174" s="242">
        <v>727.7</v>
      </c>
      <c r="E174" s="242">
        <v>636.5</v>
      </c>
      <c r="F174" s="52">
        <f t="shared" si="31"/>
        <v>87.467362924281971</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11077.450000000003</v>
      </c>
      <c r="E177" s="51">
        <f t="shared" si="42"/>
        <v>10907.919999999998</v>
      </c>
      <c r="F177" s="52">
        <f t="shared" si="31"/>
        <v>98.469593633913902</v>
      </c>
    </row>
    <row r="178" spans="1:6" ht="12.75" customHeight="1">
      <c r="A178" s="53">
        <v>3231</v>
      </c>
      <c r="B178" s="85" t="s">
        <v>400</v>
      </c>
      <c r="C178" s="50" t="s">
        <v>401</v>
      </c>
      <c r="D178" s="242">
        <v>1146.3399999999999</v>
      </c>
      <c r="E178" s="242">
        <v>1142.93</v>
      </c>
      <c r="F178" s="52">
        <f t="shared" si="31"/>
        <v>99.702531535146647</v>
      </c>
    </row>
    <row r="179" spans="1:6" ht="12.75" customHeight="1">
      <c r="A179" s="53">
        <v>3232</v>
      </c>
      <c r="B179" s="85" t="s">
        <v>402</v>
      </c>
      <c r="C179" s="50" t="s">
        <v>403</v>
      </c>
      <c r="D179" s="242">
        <v>2138.46</v>
      </c>
      <c r="E179" s="242">
        <v>1597.83</v>
      </c>
      <c r="F179" s="52">
        <f t="shared" si="31"/>
        <v>74.71872281922505</v>
      </c>
    </row>
    <row r="180" spans="1:6" ht="12.75" customHeight="1">
      <c r="A180" s="53">
        <v>3233</v>
      </c>
      <c r="B180" s="85" t="s">
        <v>404</v>
      </c>
      <c r="C180" s="50" t="s">
        <v>405</v>
      </c>
      <c r="D180" s="242">
        <v>796.88</v>
      </c>
      <c r="E180" s="242">
        <v>1012.5</v>
      </c>
      <c r="F180" s="52">
        <f t="shared" si="31"/>
        <v>127.05802630258007</v>
      </c>
    </row>
    <row r="181" spans="1:6" ht="12.75" customHeight="1">
      <c r="A181" s="53">
        <v>3234</v>
      </c>
      <c r="B181" s="85" t="s">
        <v>406</v>
      </c>
      <c r="C181" s="50" t="s">
        <v>407</v>
      </c>
      <c r="D181" s="242">
        <v>601.89</v>
      </c>
      <c r="E181" s="242">
        <v>678.11</v>
      </c>
      <c r="F181" s="52">
        <f t="shared" si="31"/>
        <v>112.66344348635133</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1827.55</v>
      </c>
      <c r="E183" s="242">
        <v>1827.62</v>
      </c>
      <c r="F183" s="52">
        <f t="shared" si="31"/>
        <v>100.00383026456183</v>
      </c>
    </row>
    <row r="184" spans="1:6" ht="12.75" customHeight="1">
      <c r="A184" s="53">
        <v>3237</v>
      </c>
      <c r="B184" s="85" t="s">
        <v>412</v>
      </c>
      <c r="C184" s="50" t="s">
        <v>413</v>
      </c>
      <c r="D184" s="242">
        <v>1630.02</v>
      </c>
      <c r="E184" s="242">
        <v>2287.9499999999998</v>
      </c>
      <c r="F184" s="52">
        <f t="shared" si="31"/>
        <v>140.36330842566346</v>
      </c>
    </row>
    <row r="185" spans="1:6" ht="12.75" customHeight="1">
      <c r="A185" s="53">
        <v>3238</v>
      </c>
      <c r="B185" s="85" t="s">
        <v>414</v>
      </c>
      <c r="C185" s="50" t="s">
        <v>415</v>
      </c>
      <c r="D185" s="242">
        <v>1017.03</v>
      </c>
      <c r="E185" s="242">
        <v>716.32</v>
      </c>
      <c r="F185" s="52">
        <f t="shared" si="31"/>
        <v>70.432533946884561</v>
      </c>
    </row>
    <row r="186" spans="1:6" ht="12.75" customHeight="1">
      <c r="A186" s="53">
        <v>3239</v>
      </c>
      <c r="B186" s="85" t="s">
        <v>416</v>
      </c>
      <c r="C186" s="50" t="s">
        <v>417</v>
      </c>
      <c r="D186" s="242">
        <v>1919.28</v>
      </c>
      <c r="E186" s="242">
        <v>1644.66</v>
      </c>
      <c r="F186" s="52">
        <f t="shared" si="31"/>
        <v>85.691509315993514</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1584.4</v>
      </c>
      <c r="E188" s="51">
        <f t="shared" si="43"/>
        <v>1570.2200000000003</v>
      </c>
      <c r="F188" s="52">
        <f t="shared" si="31"/>
        <v>99.105023983842472</v>
      </c>
    </row>
    <row r="189" spans="1:6" ht="12.75" customHeight="1">
      <c r="A189" s="53">
        <v>3291</v>
      </c>
      <c r="B189" s="232" t="s">
        <v>422</v>
      </c>
      <c r="C189" s="50" t="s">
        <v>423</v>
      </c>
      <c r="D189" s="242">
        <v>0</v>
      </c>
      <c r="E189" s="242"/>
      <c r="F189" s="52" t="str">
        <f t="shared" si="31"/>
        <v>-</v>
      </c>
    </row>
    <row r="190" spans="1:6" ht="12.75" customHeight="1">
      <c r="A190" s="53">
        <v>3292</v>
      </c>
      <c r="B190" s="85" t="s">
        <v>424</v>
      </c>
      <c r="C190" s="50" t="s">
        <v>425</v>
      </c>
      <c r="D190" s="242">
        <v>251.97</v>
      </c>
      <c r="E190" s="242">
        <v>288.8</v>
      </c>
      <c r="F190" s="52">
        <f t="shared" si="31"/>
        <v>114.61681946263444</v>
      </c>
    </row>
    <row r="191" spans="1:6" ht="12.75" customHeight="1">
      <c r="A191" s="53">
        <v>3293</v>
      </c>
      <c r="B191" s="85" t="s">
        <v>426</v>
      </c>
      <c r="C191" s="50" t="s">
        <v>427</v>
      </c>
      <c r="D191" s="242">
        <v>649.79</v>
      </c>
      <c r="E191" s="242">
        <v>652.61</v>
      </c>
      <c r="F191" s="52">
        <f t="shared" si="31"/>
        <v>100.43398636482557</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v>38.24</v>
      </c>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682.64</v>
      </c>
      <c r="E195" s="242">
        <v>590.57000000000005</v>
      </c>
      <c r="F195" s="52">
        <f t="shared" si="31"/>
        <v>86.512656744404097</v>
      </c>
    </row>
    <row r="196" spans="1:6" ht="12.75" customHeight="1">
      <c r="A196" s="53">
        <v>34</v>
      </c>
      <c r="B196" s="232" t="s">
        <v>436</v>
      </c>
      <c r="C196" s="50" t="s">
        <v>437</v>
      </c>
      <c r="D196" s="51">
        <f t="shared" ref="D196:E196" si="44">D197+D202+D210</f>
        <v>1015.09</v>
      </c>
      <c r="E196" s="51">
        <f t="shared" si="44"/>
        <v>470.91</v>
      </c>
      <c r="F196" s="52">
        <f t="shared" si="31"/>
        <v>46.390960407451558</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1015.09</v>
      </c>
      <c r="E210" s="51">
        <f t="shared" si="47"/>
        <v>470.91</v>
      </c>
      <c r="F210" s="52">
        <f t="shared" si="31"/>
        <v>46.390960407451558</v>
      </c>
    </row>
    <row r="211" spans="1:6" ht="12.75" customHeight="1">
      <c r="A211" s="53">
        <v>3431</v>
      </c>
      <c r="B211" s="232" t="s">
        <v>466</v>
      </c>
      <c r="C211" s="50" t="s">
        <v>467</v>
      </c>
      <c r="D211" s="242">
        <v>1015.09</v>
      </c>
      <c r="E211" s="242">
        <v>470.91</v>
      </c>
      <c r="F211" s="52">
        <f t="shared" si="31"/>
        <v>46.390960407451558</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167905.75</v>
      </c>
      <c r="E289" s="51">
        <f t="shared" si="79"/>
        <v>210548.58</v>
      </c>
      <c r="F289" s="52">
        <f t="shared" si="76"/>
        <v>125.39688485951194</v>
      </c>
    </row>
    <row r="290" spans="1:6" ht="12.75" customHeight="1">
      <c r="A290" s="53" t="s">
        <v>609</v>
      </c>
      <c r="B290" s="85" t="s">
        <v>620</v>
      </c>
      <c r="C290" s="50" t="s">
        <v>621</v>
      </c>
      <c r="D290" s="51">
        <f>IF(D6&gt;=D289,D6-D289,0)</f>
        <v>45786.329999999987</v>
      </c>
      <c r="E290" s="51">
        <f>IF(E6&gt;=E289,E6-E289,0)</f>
        <v>48560.440000000031</v>
      </c>
      <c r="F290" s="52">
        <f t="shared" si="76"/>
        <v>106.05881711855929</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18313.25</v>
      </c>
      <c r="E292" s="242">
        <v>19519.560000000001</v>
      </c>
      <c r="F292" s="52">
        <f t="shared" si="76"/>
        <v>106.58708858340273</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44580.020000000004</v>
      </c>
      <c r="E350" s="51">
        <f t="shared" si="95"/>
        <v>51685.590000000004</v>
      </c>
      <c r="F350" s="52">
        <f t="shared" si="81"/>
        <v>115.9389116469665</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44580.020000000004</v>
      </c>
      <c r="E363" s="51">
        <f t="shared" si="99"/>
        <v>51685.590000000004</v>
      </c>
      <c r="F363" s="52">
        <f t="shared" si="81"/>
        <v>115.9389116469665</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19859</v>
      </c>
      <c r="E369" s="51">
        <f t="shared" si="101"/>
        <v>22321.260000000002</v>
      </c>
      <c r="F369" s="52">
        <f t="shared" si="81"/>
        <v>112.3987109119291</v>
      </c>
    </row>
    <row r="370" spans="1:6" ht="12.75" customHeight="1">
      <c r="A370" s="53">
        <v>4221</v>
      </c>
      <c r="B370" s="85" t="s">
        <v>675</v>
      </c>
      <c r="C370" s="50" t="s">
        <v>767</v>
      </c>
      <c r="D370" s="242">
        <v>19859</v>
      </c>
      <c r="E370" s="242">
        <v>19722.13</v>
      </c>
      <c r="F370" s="52">
        <f t="shared" si="81"/>
        <v>99.310791077093512</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2599.13</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24721.02</v>
      </c>
      <c r="E383" s="51">
        <f t="shared" si="103"/>
        <v>29364.33</v>
      </c>
      <c r="F383" s="52">
        <f t="shared" si="81"/>
        <v>118.78284148469602</v>
      </c>
    </row>
    <row r="384" spans="1:6" ht="12.75" customHeight="1">
      <c r="A384" s="53">
        <v>4241</v>
      </c>
      <c r="B384" s="85" t="s">
        <v>784</v>
      </c>
      <c r="C384" s="50" t="s">
        <v>785</v>
      </c>
      <c r="D384" s="242">
        <v>24721.02</v>
      </c>
      <c r="E384" s="242">
        <v>29364.33</v>
      </c>
      <c r="F384" s="52">
        <f t="shared" si="81"/>
        <v>118.78284148469602</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44580.020000000004</v>
      </c>
      <c r="E408" s="51">
        <f t="shared" si="111"/>
        <v>51685.590000000004</v>
      </c>
      <c r="F408" s="52">
        <f t="shared" si="81"/>
        <v>115.9389116469665</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213692.08</v>
      </c>
      <c r="E412" s="51">
        <f>E6+E298</f>
        <v>259109.02000000002</v>
      </c>
      <c r="F412" s="52">
        <f t="shared" si="81"/>
        <v>121.25345029165331</v>
      </c>
    </row>
    <row r="413" spans="1:6" ht="12.75" customHeight="1">
      <c r="A413" s="53" t="s">
        <v>609</v>
      </c>
      <c r="B413" s="85" t="s">
        <v>832</v>
      </c>
      <c r="C413" s="50" t="s">
        <v>833</v>
      </c>
      <c r="D413" s="51">
        <f t="shared" ref="D413:E413" si="112">D289+D350</f>
        <v>212485.77000000002</v>
      </c>
      <c r="E413" s="51">
        <f t="shared" si="112"/>
        <v>262234.17</v>
      </c>
      <c r="F413" s="52">
        <f t="shared" si="81"/>
        <v>123.41257958121146</v>
      </c>
    </row>
    <row r="414" spans="1:6" ht="12.75" customHeight="1">
      <c r="A414" s="53" t="s">
        <v>609</v>
      </c>
      <c r="B414" s="85" t="s">
        <v>834</v>
      </c>
      <c r="C414" s="50" t="s">
        <v>835</v>
      </c>
      <c r="D414" s="51">
        <f t="shared" ref="D414:E414" si="113">IF(D412&gt;=D413,D412-D413,0)</f>
        <v>1206.3099999999686</v>
      </c>
      <c r="E414" s="51">
        <f t="shared" si="113"/>
        <v>0</v>
      </c>
      <c r="F414" s="52">
        <f t="shared" si="81"/>
        <v>0</v>
      </c>
    </row>
    <row r="415" spans="1:6" ht="12.75" customHeight="1">
      <c r="A415" s="53" t="s">
        <v>609</v>
      </c>
      <c r="B415" s="85" t="s">
        <v>836</v>
      </c>
      <c r="C415" s="50" t="s">
        <v>837</v>
      </c>
      <c r="D415" s="51">
        <f t="shared" ref="D415:E415" si="114">IF(D413&gt;=D412,D413-D412,0)</f>
        <v>0</v>
      </c>
      <c r="E415" s="51">
        <f t="shared" si="114"/>
        <v>3125.1499999999651</v>
      </c>
      <c r="F415" s="52" t="str">
        <f t="shared" si="81"/>
        <v>-</v>
      </c>
    </row>
    <row r="416" spans="1:6" ht="12.75" customHeight="1">
      <c r="A416" s="60" t="s">
        <v>838</v>
      </c>
      <c r="B416" s="232" t="s">
        <v>839</v>
      </c>
      <c r="C416" s="61" t="s">
        <v>840</v>
      </c>
      <c r="D416" s="51">
        <f t="shared" ref="D416:E416" si="115">IF(D292-D293+D409-D410&gt;=0,D292-D293+D409-D410,0)</f>
        <v>18313.25</v>
      </c>
      <c r="E416" s="51">
        <f t="shared" si="115"/>
        <v>19519.560000000001</v>
      </c>
      <c r="F416" s="52">
        <f t="shared" si="81"/>
        <v>106.58708858340273</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213692.08</v>
      </c>
      <c r="E639" s="51">
        <f t="shared" si="180"/>
        <v>259109.02000000002</v>
      </c>
      <c r="F639" s="52">
        <f t="shared" si="119"/>
        <v>121.25345029165331</v>
      </c>
    </row>
    <row r="640" spans="1:6" ht="12.75" customHeight="1">
      <c r="A640" s="53" t="s">
        <v>609</v>
      </c>
      <c r="B640" s="85" t="s">
        <v>1278</v>
      </c>
      <c r="C640" s="50" t="s">
        <v>1279</v>
      </c>
      <c r="D640" s="51">
        <f t="shared" ref="D640:E640" si="181">D413+D528</f>
        <v>212485.77000000002</v>
      </c>
      <c r="E640" s="51">
        <f t="shared" si="181"/>
        <v>262234.17</v>
      </c>
      <c r="F640" s="52">
        <f t="shared" si="119"/>
        <v>123.41257958121146</v>
      </c>
    </row>
    <row r="641" spans="1:6" ht="12.75" customHeight="1">
      <c r="A641" s="53" t="s">
        <v>609</v>
      </c>
      <c r="B641" s="85" t="s">
        <v>1280</v>
      </c>
      <c r="C641" s="50" t="s">
        <v>1281</v>
      </c>
      <c r="D641" s="51">
        <f t="shared" ref="D641:E641" si="182">IF(D639&gt;=D640,D639-D640,0)</f>
        <v>1206.3099999999686</v>
      </c>
      <c r="E641" s="51">
        <f t="shared" si="182"/>
        <v>0</v>
      </c>
      <c r="F641" s="52">
        <f t="shared" si="119"/>
        <v>0</v>
      </c>
    </row>
    <row r="642" spans="1:6" ht="12.75" customHeight="1">
      <c r="A642" s="53" t="s">
        <v>609</v>
      </c>
      <c r="B642" s="85" t="s">
        <v>1282</v>
      </c>
      <c r="C642" s="50" t="s">
        <v>1283</v>
      </c>
      <c r="D642" s="51">
        <f t="shared" ref="D642:E642" si="183">IF(D640&gt;=D639,D640-D639,0)</f>
        <v>0</v>
      </c>
      <c r="E642" s="51">
        <f t="shared" si="183"/>
        <v>3125.1499999999651</v>
      </c>
      <c r="F642" s="52" t="str">
        <f t="shared" si="119"/>
        <v>-</v>
      </c>
    </row>
    <row r="643" spans="1:6" ht="24">
      <c r="A643" s="60" t="s">
        <v>1284</v>
      </c>
      <c r="B643" s="85" t="s">
        <v>1285</v>
      </c>
      <c r="C643" s="61" t="s">
        <v>1284</v>
      </c>
      <c r="D643" s="51">
        <f t="shared" ref="D643:E643" si="184">IF(D416-D417+D637-D638&gt;=0,D416-D417+D637-D638,0)</f>
        <v>18313.25</v>
      </c>
      <c r="E643" s="51">
        <f t="shared" si="184"/>
        <v>19519.560000000001</v>
      </c>
      <c r="F643" s="52">
        <f t="shared" si="119"/>
        <v>106.58708858340273</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19519.559999999969</v>
      </c>
      <c r="E645" s="51">
        <f t="shared" si="186"/>
        <v>16394.410000000036</v>
      </c>
      <c r="F645" s="52">
        <f t="shared" si="119"/>
        <v>83.989649356850578</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12043.49</v>
      </c>
      <c r="E647" s="243">
        <v>18620.95</v>
      </c>
      <c r="F647" s="57">
        <f t="shared" si="119"/>
        <v>154.61423557457184</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18393.79</v>
      </c>
      <c r="E649" s="242">
        <v>19619.43</v>
      </c>
      <c r="F649" s="52">
        <f t="shared" ref="F649:F724" si="188">IF(D649&lt;&gt;0,IF(E649/D649&gt;=100,"&gt;&gt;100",E649/D649*100),"-")</f>
        <v>106.66333583236516</v>
      </c>
    </row>
    <row r="650" spans="1:6" ht="12.75" customHeight="1">
      <c r="A650" s="53" t="s">
        <v>1297</v>
      </c>
      <c r="B650" s="85" t="s">
        <v>1298</v>
      </c>
      <c r="C650" s="50" t="s">
        <v>1297</v>
      </c>
      <c r="D650" s="242">
        <v>213781.74</v>
      </c>
      <c r="E650" s="242">
        <v>267049.09999999998</v>
      </c>
      <c r="F650" s="52">
        <f t="shared" si="188"/>
        <v>124.91670242743838</v>
      </c>
    </row>
    <row r="651" spans="1:6" ht="12.75" customHeight="1">
      <c r="A651" s="53" t="s">
        <v>1299</v>
      </c>
      <c r="B651" s="85" t="s">
        <v>1300</v>
      </c>
      <c r="C651" s="50" t="s">
        <v>1299</v>
      </c>
      <c r="D651" s="242">
        <v>212556.1</v>
      </c>
      <c r="E651" s="242">
        <v>270274.13</v>
      </c>
      <c r="F651" s="52">
        <f t="shared" si="188"/>
        <v>127.15425715846311</v>
      </c>
    </row>
    <row r="652" spans="1:6" ht="24">
      <c r="A652" s="53">
        <v>11</v>
      </c>
      <c r="B652" s="85" t="s">
        <v>1301</v>
      </c>
      <c r="C652" s="50" t="s">
        <v>1302</v>
      </c>
      <c r="D652" s="51">
        <f t="shared" ref="D652:E652" si="189">+D649+D650-D651</f>
        <v>19619.429999999993</v>
      </c>
      <c r="E652" s="51">
        <f t="shared" si="189"/>
        <v>16394.399999999965</v>
      </c>
      <c r="F652" s="52">
        <f t="shared" si="188"/>
        <v>83.562060671487245</v>
      </c>
    </row>
    <row r="653" spans="1:6" ht="24">
      <c r="A653" s="53" t="s">
        <v>609</v>
      </c>
      <c r="B653" s="85" t="s">
        <v>1303</v>
      </c>
      <c r="C653" s="50" t="s">
        <v>1304</v>
      </c>
      <c r="D653" s="262">
        <v>0</v>
      </c>
      <c r="E653" s="262"/>
      <c r="F653" s="52" t="str">
        <f t="shared" si="188"/>
        <v>-</v>
      </c>
    </row>
    <row r="654" spans="1:6" ht="24">
      <c r="A654" s="53" t="s">
        <v>609</v>
      </c>
      <c r="B654" s="85" t="s">
        <v>1305</v>
      </c>
      <c r="C654" s="50" t="s">
        <v>1306</v>
      </c>
      <c r="D654" s="262">
        <v>8</v>
      </c>
      <c r="E654" s="262">
        <v>8</v>
      </c>
      <c r="F654" s="52">
        <f t="shared" si="188"/>
        <v>100</v>
      </c>
    </row>
    <row r="655" spans="1:6" ht="12.75" customHeight="1">
      <c r="A655" s="53" t="s">
        <v>609</v>
      </c>
      <c r="B655" s="85" t="s">
        <v>1307</v>
      </c>
      <c r="C655" s="50" t="s">
        <v>1308</v>
      </c>
      <c r="D655" s="262">
        <v>0</v>
      </c>
      <c r="E655" s="262"/>
      <c r="F655" s="52" t="str">
        <f t="shared" si="188"/>
        <v>-</v>
      </c>
    </row>
    <row r="656" spans="1:6" ht="12.75" customHeight="1">
      <c r="A656" s="53" t="s">
        <v>609</v>
      </c>
      <c r="B656" s="85" t="s">
        <v>1309</v>
      </c>
      <c r="C656" s="50" t="s">
        <v>1310</v>
      </c>
      <c r="D656" s="262">
        <v>8</v>
      </c>
      <c r="E656" s="262">
        <v>8</v>
      </c>
      <c r="F656" s="52">
        <f t="shared" si="188"/>
        <v>100</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25683.73</v>
      </c>
      <c r="E675" s="242">
        <v>33695</v>
      </c>
      <c r="F675" s="52">
        <f t="shared" si="188"/>
        <v>131.1920036536749</v>
      </c>
    </row>
    <row r="676" spans="1:6" ht="24">
      <c r="A676" s="53">
        <v>63613</v>
      </c>
      <c r="B676" s="232" t="s">
        <v>1350</v>
      </c>
      <c r="C676" s="50" t="s">
        <v>1351</v>
      </c>
      <c r="D676" s="242">
        <v>531</v>
      </c>
      <c r="E676" s="242">
        <v>300</v>
      </c>
      <c r="F676" s="52">
        <f t="shared" si="188"/>
        <v>56.497175141242941</v>
      </c>
    </row>
    <row r="677" spans="1:6" ht="24">
      <c r="A677" s="53">
        <v>63622</v>
      </c>
      <c r="B677" s="232" t="s">
        <v>1352</v>
      </c>
      <c r="C677" s="50" t="s">
        <v>1353</v>
      </c>
      <c r="D677" s="242">
        <v>20117.21</v>
      </c>
      <c r="E677" s="242">
        <v>21650</v>
      </c>
      <c r="F677" s="52">
        <f t="shared" si="188"/>
        <v>107.61929710929101</v>
      </c>
    </row>
    <row r="678" spans="1:6" ht="24">
      <c r="A678" s="53">
        <v>63623</v>
      </c>
      <c r="B678" s="232" t="s">
        <v>1354</v>
      </c>
      <c r="C678" s="50" t="s">
        <v>1355</v>
      </c>
      <c r="D678" s="242">
        <v>1000</v>
      </c>
      <c r="E678" s="242">
        <v>300</v>
      </c>
      <c r="F678" s="52">
        <f t="shared" si="188"/>
        <v>30</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5172.47</v>
      </c>
      <c r="E710" s="242"/>
      <c r="F710" s="52">
        <f t="shared" si="188"/>
        <v>0</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6687.78</v>
      </c>
      <c r="E718" s="242">
        <v>6318.93</v>
      </c>
      <c r="F718" s="52">
        <f t="shared" si="188"/>
        <v>94.484716901572725</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1827.55</v>
      </c>
      <c r="E720" s="242">
        <v>1827.62</v>
      </c>
      <c r="F720" s="52">
        <f t="shared" si="188"/>
        <v>100.00383026456183</v>
      </c>
    </row>
    <row r="721" spans="1:6" ht="12.75" customHeight="1">
      <c r="A721" s="53" t="s">
        <v>1422</v>
      </c>
      <c r="B721" s="85" t="s">
        <v>1423</v>
      </c>
      <c r="C721" s="50" t="s">
        <v>1422</v>
      </c>
      <c r="D721" s="242">
        <v>1257.7</v>
      </c>
      <c r="E721" s="242">
        <v>1015.9</v>
      </c>
      <c r="F721" s="52">
        <f t="shared" si="188"/>
        <v>80.774429514192576</v>
      </c>
    </row>
    <row r="722" spans="1:6" ht="12.75" customHeight="1">
      <c r="A722" s="53" t="s">
        <v>1424</v>
      </c>
      <c r="B722" s="85" t="s">
        <v>1425</v>
      </c>
      <c r="C722" s="50" t="s">
        <v>1424</v>
      </c>
      <c r="D722" s="242">
        <v>372.32</v>
      </c>
      <c r="E722" s="242">
        <v>1272.05</v>
      </c>
      <c r="F722" s="52">
        <f t="shared" si="188"/>
        <v>341.65502793296088</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0</v>
      </c>
      <c r="E725" s="242"/>
      <c r="F725" s="52" t="str">
        <f t="shared" ref="F725:F979" si="190">IF(D725&lt;&gt;0,IF(E725/D725&gt;=100,"&gt;&gt;100",E725/D725*100),"-")</f>
        <v>-</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241" sqref="E241"/>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1010704.15</v>
      </c>
      <c r="E6" s="229">
        <f t="shared" si="0"/>
        <v>1037042.03</v>
      </c>
      <c r="F6" s="230">
        <f t="shared" ref="F6:F260" si="1">IF(D6&gt;0,IF(E6/D6&gt;=100,"&gt;&gt;100",E6/D6*100),"-")</f>
        <v>102.60589411847177</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979041.22</v>
      </c>
      <c r="E7" s="104">
        <f t="shared" si="2"/>
        <v>1002026.66</v>
      </c>
      <c r="F7" s="93">
        <f t="shared" si="1"/>
        <v>102.34774997522578</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979041.22</v>
      </c>
      <c r="E12" s="104">
        <f t="shared" si="3"/>
        <v>1002026.66</v>
      </c>
      <c r="F12" s="93">
        <f t="shared" si="1"/>
        <v>102.34774997522578</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77989.259999999995</v>
      </c>
      <c r="E13" s="104">
        <f t="shared" si="4"/>
        <v>62479.49</v>
      </c>
      <c r="F13" s="93">
        <f t="shared" si="1"/>
        <v>80.112941192159028</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107571.39</v>
      </c>
      <c r="E15" s="247">
        <v>107571.39</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29582.13</v>
      </c>
      <c r="E18" s="247">
        <v>45091.9</v>
      </c>
      <c r="F18" s="93">
        <f t="shared" si="1"/>
        <v>152.42952417557493</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26624.5</v>
      </c>
      <c r="E19" s="104">
        <f t="shared" si="5"/>
        <v>40617.490000000005</v>
      </c>
      <c r="F19" s="93">
        <f t="shared" si="1"/>
        <v>152.55681796841256</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123181.37</v>
      </c>
      <c r="E20" s="247">
        <v>142903.5</v>
      </c>
      <c r="F20" s="93">
        <f t="shared" si="1"/>
        <v>116.01064349259957</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1042.4100000000001</v>
      </c>
      <c r="E21" s="247">
        <v>1042.4100000000001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5059.62</v>
      </c>
      <c r="E22" s="247">
        <v>7658.75</v>
      </c>
      <c r="F22" s="93">
        <f t="shared" si="1"/>
        <v>151.37006336444239</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102658.9</v>
      </c>
      <c r="E28" s="247">
        <v>110987.17</v>
      </c>
      <c r="F28" s="93">
        <f t="shared" si="1"/>
        <v>108.11256500897632</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15577.74</v>
      </c>
      <c r="E30" s="247">
        <v>15577.74</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15577.74</v>
      </c>
      <c r="E34" s="247">
        <v>15577.74</v>
      </c>
      <c r="F34" s="93">
        <f t="shared" si="1"/>
        <v>100</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874427.46</v>
      </c>
      <c r="E35" s="104">
        <f t="shared" si="7"/>
        <v>898929.68</v>
      </c>
      <c r="F35" s="93">
        <f t="shared" si="1"/>
        <v>102.80208720801151</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874427.46</v>
      </c>
      <c r="E36" s="247">
        <v>898929.68</v>
      </c>
      <c r="F36" s="93">
        <f t="shared" si="1"/>
        <v>102.80208720801151</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829.52</v>
      </c>
      <c r="E47" s="247">
        <v>829.52</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829.52</v>
      </c>
      <c r="E50" s="247">
        <v>829.52</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10446.629999999999</v>
      </c>
      <c r="E54" s="247">
        <v>10381.370000000001</v>
      </c>
      <c r="F54" s="93">
        <f t="shared" si="1"/>
        <v>99.375300934368326</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10446.629999999999</v>
      </c>
      <c r="E55" s="247">
        <v>10381.370000000001</v>
      </c>
      <c r="F55" s="93">
        <f t="shared" si="1"/>
        <v>99.375300934368326</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31662.93</v>
      </c>
      <c r="E68" s="104">
        <f t="shared" si="13"/>
        <v>35015.369999999995</v>
      </c>
      <c r="F68" s="93">
        <f t="shared" si="1"/>
        <v>110.5879020040154</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19619.43</v>
      </c>
      <c r="E69" s="104">
        <f t="shared" si="14"/>
        <v>16394.399999999998</v>
      </c>
      <c r="F69" s="93">
        <f t="shared" si="1"/>
        <v>83.562060671487387</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19576.5</v>
      </c>
      <c r="E70" s="104">
        <f t="shared" si="15"/>
        <v>16350.05</v>
      </c>
      <c r="F70" s="93">
        <f t="shared" si="1"/>
        <v>83.518759737440291</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19576.5</v>
      </c>
      <c r="E72" s="247">
        <v>16350.05</v>
      </c>
      <c r="F72" s="93">
        <f t="shared" si="1"/>
        <v>83.518759737440291</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42.93</v>
      </c>
      <c r="E76" s="247">
        <v>44.35</v>
      </c>
      <c r="F76" s="93">
        <f t="shared" si="1"/>
        <v>103.30771022594922</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0.01</v>
      </c>
      <c r="E78" s="104">
        <f>E79+SUM(E82:E84)-E85+E86</f>
        <v>0.02</v>
      </c>
      <c r="F78" s="93">
        <f t="shared" si="1"/>
        <v>200</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0.01</v>
      </c>
      <c r="E86" s="247">
        <v>0.02</v>
      </c>
      <c r="F86" s="93">
        <f t="shared" si="1"/>
        <v>200</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12043.49</v>
      </c>
      <c r="E170" s="104">
        <f t="shared" si="29"/>
        <v>18620.95</v>
      </c>
      <c r="F170" s="93">
        <f t="shared" si="1"/>
        <v>154.61423557457184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12043.49</v>
      </c>
      <c r="E173" s="247">
        <v>18620.95</v>
      </c>
      <c r="F173" s="93">
        <f t="shared" si="1"/>
        <v>154.61423557457184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1010704.15</v>
      </c>
      <c r="E175" s="104">
        <f t="shared" si="30"/>
        <v>1037042.03</v>
      </c>
      <c r="F175" s="93">
        <f t="shared" si="1"/>
        <v>102.60589411847177</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12143.369999999999</v>
      </c>
      <c r="E176" s="104">
        <f t="shared" si="31"/>
        <v>18620.96</v>
      </c>
      <c r="F176" s="93">
        <f t="shared" si="1"/>
        <v>153.34260588288095</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12143.369999999999</v>
      </c>
      <c r="E177" s="104">
        <f t="shared" si="32"/>
        <v>18620.96</v>
      </c>
      <c r="F177" s="93">
        <f t="shared" si="1"/>
        <v>153.34260588288095</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11620.3</v>
      </c>
      <c r="E178" s="247">
        <v>17565.169999999998</v>
      </c>
      <c r="F178" s="93">
        <f t="shared" si="1"/>
        <v>151.15935044706245</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492.38</v>
      </c>
      <c r="E179" s="247">
        <v>994.98</v>
      </c>
      <c r="F179" s="93">
        <f t="shared" si="1"/>
        <v>202.0756326414558</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30.69</v>
      </c>
      <c r="E180" s="104">
        <f t="shared" si="33"/>
        <v>60.81</v>
      </c>
      <c r="F180" s="93">
        <f t="shared" si="1"/>
        <v>198.14271749755622</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30.69</v>
      </c>
      <c r="E183" s="247">
        <v>60.81</v>
      </c>
      <c r="F183" s="93">
        <f t="shared" si="1"/>
        <v>198.14271749755622</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998560.78</v>
      </c>
      <c r="E237" s="104">
        <f t="shared" si="41"/>
        <v>1018421.0700000001</v>
      </c>
      <c r="F237" s="93">
        <f t="shared" si="1"/>
        <v>101.98889145235606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979041.22</v>
      </c>
      <c r="E238" s="104">
        <f t="shared" si="42"/>
        <v>1002026.66</v>
      </c>
      <c r="F238" s="93">
        <f t="shared" si="1"/>
        <v>102.34774997522578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979041.22</v>
      </c>
      <c r="E239" s="104">
        <f t="shared" si="43"/>
        <v>1002026.66</v>
      </c>
      <c r="F239" s="93">
        <f t="shared" si="1"/>
        <v>102.34774997522578</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979041.22</v>
      </c>
      <c r="E240" s="247">
        <v>1002026.66</v>
      </c>
      <c r="F240" s="93">
        <f t="shared" si="1"/>
        <v>102.34774997522578</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19519.560000000001</v>
      </c>
      <c r="E245" s="104">
        <f t="shared" si="45"/>
        <v>16394.41</v>
      </c>
      <c r="F245" s="93">
        <f t="shared" si="1"/>
        <v>83.989649356850251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22347.63</v>
      </c>
      <c r="E246" s="104">
        <f t="shared" si="46"/>
        <v>23720.91</v>
      </c>
      <c r="F246" s="93">
        <f t="shared" si="1"/>
        <v>106.14508115625682</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22347.63</v>
      </c>
      <c r="E247" s="247">
        <v>23720.91</v>
      </c>
      <c r="F247" s="93">
        <f t="shared" si="1"/>
        <v>106.14508115625682</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2828.07</v>
      </c>
      <c r="E250" s="104">
        <f t="shared" si="47"/>
        <v>7326.5</v>
      </c>
      <c r="F250" s="93">
        <f t="shared" si="1"/>
        <v>259.06360167888346</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2828.07</v>
      </c>
      <c r="E252" s="247">
        <v>7326.5</v>
      </c>
      <c r="F252" s="93">
        <f t="shared" si="1"/>
        <v>259.06360167888346</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0.01</v>
      </c>
      <c r="E271" s="247">
        <v>0.02</v>
      </c>
      <c r="F271" s="93">
        <f t="shared" si="50"/>
        <v>200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12143.37</v>
      </c>
      <c r="E288" s="247">
        <v>18620.96</v>
      </c>
      <c r="F288" s="93">
        <f t="shared" si="50"/>
        <v>153.34260588288095</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73" workbookViewId="0">
      <selection activeCell="E110" sqref="E110"/>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212485.77</v>
      </c>
      <c r="E107" s="81">
        <f t="shared" si="21"/>
        <v>262234.17</v>
      </c>
      <c r="F107" s="63">
        <f t="shared" si="1"/>
        <v>123.41257958121147</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212485.77</v>
      </c>
      <c r="E109" s="249">
        <v>262234.17</v>
      </c>
      <c r="F109" s="63">
        <f t="shared" si="1"/>
        <v>123.41257958121147</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212485.77</v>
      </c>
      <c r="E141" s="106">
        <f t="shared" si="28"/>
        <v>262234.17</v>
      </c>
      <c r="F141" s="82">
        <f t="shared" si="1"/>
        <v>123.41257958121147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37" sqref="E37"/>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11750.11</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4862.1099999999997</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4862.1099999999997</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v>4862.1099999999997</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6888</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6888</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v>6888</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workbookViewId="0">
      <selection activeCell="D104" sqref="D104"/>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12143.37</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249637.06</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199742.56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177354.04</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21887.49</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501.03</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49894.5</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243159.47</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193264.97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171409.17</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21384.89</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470.91</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49894.5</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18620.959999999992</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18620.96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18620.96</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72"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35263</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3320</v>
      </c>
      <c r="B1" s="378"/>
      <c r="C1" s="378"/>
    </row>
    <row r="2" spans="1:17" ht="33" customHeight="1">
      <c r="A2" s="379" t="s">
        <v>3321</v>
      </c>
      <c r="B2" s="380"/>
      <c r="C2" s="377"/>
      <c r="D2" s="4"/>
      <c r="E2" s="4"/>
      <c r="F2" s="4"/>
      <c r="G2" s="4"/>
      <c r="H2" s="4"/>
      <c r="I2" s="4"/>
      <c r="J2" s="4"/>
      <c r="K2" s="4"/>
      <c r="L2" s="4"/>
      <c r="M2" s="4"/>
      <c r="N2" s="4"/>
      <c r="O2" s="4"/>
      <c r="P2" s="4"/>
      <c r="Q2" s="4"/>
    </row>
    <row r="3" spans="1:17" ht="18.75" customHeight="1">
      <c r="A3" s="304" t="s">
        <v>3322</v>
      </c>
      <c r="B3" s="381" t="s">
        <v>3323</v>
      </c>
      <c r="C3" s="377"/>
      <c r="D3" s="4"/>
      <c r="E3" s="4"/>
      <c r="F3" s="4"/>
      <c r="G3" s="4"/>
      <c r="H3" s="4"/>
      <c r="I3" s="4"/>
      <c r="J3" s="4"/>
      <c r="K3" s="4"/>
      <c r="L3" s="4"/>
      <c r="M3" s="4"/>
      <c r="N3" s="4"/>
      <c r="O3" s="4"/>
      <c r="P3" s="4"/>
      <c r="Q3" s="4"/>
    </row>
    <row r="4" spans="1:17" ht="37.5" hidden="1" customHeight="1">
      <c r="A4" s="305" t="s">
        <v>3324</v>
      </c>
      <c r="B4" s="376" t="s">
        <v>3325</v>
      </c>
      <c r="C4" s="377"/>
      <c r="D4" s="4"/>
      <c r="E4" s="4"/>
      <c r="F4" s="4"/>
      <c r="G4" s="4"/>
      <c r="H4" s="4"/>
      <c r="I4" s="4"/>
      <c r="J4" s="4"/>
      <c r="K4" s="4"/>
      <c r="L4" s="4"/>
      <c r="M4" s="4"/>
      <c r="N4" s="4"/>
      <c r="O4" s="4"/>
      <c r="P4" s="4"/>
      <c r="Q4" s="4"/>
    </row>
    <row r="5" spans="1:17" ht="48" hidden="1" customHeight="1">
      <c r="A5" s="305" t="s">
        <v>3324</v>
      </c>
      <c r="B5" s="376" t="s">
        <v>3326</v>
      </c>
      <c r="C5" s="377"/>
      <c r="D5" s="4"/>
      <c r="E5" s="4"/>
      <c r="F5" s="4"/>
      <c r="G5" s="4"/>
      <c r="H5" s="4"/>
      <c r="I5" s="4"/>
      <c r="J5" s="4"/>
      <c r="K5" s="4"/>
      <c r="L5" s="4"/>
      <c r="M5" s="4"/>
      <c r="N5" s="4"/>
      <c r="O5" s="4"/>
      <c r="P5" s="4"/>
      <c r="Q5" s="4"/>
    </row>
    <row r="6" spans="1:17" ht="59.25" hidden="1" customHeight="1">
      <c r="A6" s="305" t="s">
        <v>3324</v>
      </c>
      <c r="B6" s="376" t="s">
        <v>3327</v>
      </c>
      <c r="C6" s="377"/>
      <c r="D6" s="4"/>
      <c r="E6" s="4"/>
      <c r="F6" s="4"/>
      <c r="G6" s="4"/>
      <c r="H6" s="4"/>
      <c r="I6" s="4"/>
      <c r="J6" s="4"/>
      <c r="K6" s="4"/>
      <c r="L6" s="4"/>
      <c r="M6" s="4"/>
      <c r="N6" s="4"/>
      <c r="O6" s="4"/>
      <c r="P6" s="4"/>
      <c r="Q6" s="4"/>
    </row>
    <row r="7" spans="1:17" ht="48" hidden="1" customHeight="1">
      <c r="A7" s="305" t="s">
        <v>3328</v>
      </c>
      <c r="B7" s="376" t="s">
        <v>3329</v>
      </c>
      <c r="C7" s="377"/>
      <c r="D7" s="4"/>
      <c r="E7" s="4"/>
      <c r="F7" s="4"/>
      <c r="G7" s="4"/>
      <c r="H7" s="4"/>
      <c r="I7" s="4"/>
      <c r="J7" s="4"/>
      <c r="K7" s="4"/>
      <c r="L7" s="4"/>
      <c r="M7" s="4"/>
      <c r="N7" s="4"/>
      <c r="O7" s="4"/>
      <c r="P7" s="4"/>
      <c r="Q7" s="4"/>
    </row>
    <row r="8" spans="1:17" ht="41.25" hidden="1" customHeight="1">
      <c r="A8" s="305" t="s">
        <v>3330</v>
      </c>
      <c r="B8" s="376" t="s">
        <v>3331</v>
      </c>
      <c r="C8" s="377"/>
      <c r="D8" s="4"/>
      <c r="E8" s="4"/>
      <c r="F8" s="4"/>
      <c r="G8" s="4"/>
      <c r="H8" s="4"/>
      <c r="I8" s="4"/>
      <c r="J8" s="4"/>
      <c r="K8" s="4"/>
      <c r="L8" s="4"/>
      <c r="M8" s="4"/>
      <c r="N8" s="4"/>
      <c r="O8" s="4"/>
      <c r="P8" s="4"/>
      <c r="Q8" s="4"/>
    </row>
    <row r="9" spans="1:17" ht="59.25" hidden="1" customHeight="1">
      <c r="A9" s="305" t="s">
        <v>3332</v>
      </c>
      <c r="B9" s="376" t="s">
        <v>3333</v>
      </c>
      <c r="C9" s="377"/>
      <c r="D9" s="4"/>
      <c r="E9" s="4"/>
      <c r="F9" s="4"/>
      <c r="G9" s="4"/>
      <c r="H9" s="4"/>
      <c r="I9" s="4"/>
      <c r="J9" s="4"/>
      <c r="K9" s="4"/>
      <c r="L9" s="4"/>
      <c r="M9" s="4"/>
      <c r="N9" s="4"/>
      <c r="O9" s="4"/>
      <c r="P9" s="4"/>
      <c r="Q9" s="4"/>
    </row>
    <row r="10" spans="1:17" ht="61.5" hidden="1" customHeight="1">
      <c r="A10" s="305" t="s">
        <v>3332</v>
      </c>
      <c r="B10" s="376" t="s">
        <v>3334</v>
      </c>
      <c r="C10" s="377"/>
      <c r="D10" s="4"/>
      <c r="E10" s="4"/>
      <c r="F10" s="4"/>
      <c r="G10" s="4"/>
      <c r="H10" s="4"/>
      <c r="I10" s="4"/>
      <c r="J10" s="4"/>
      <c r="K10" s="4"/>
      <c r="L10" s="4"/>
      <c r="M10" s="4"/>
      <c r="N10" s="4"/>
      <c r="O10" s="4"/>
      <c r="P10" s="4"/>
      <c r="Q10" s="4"/>
    </row>
    <row r="11" spans="1:17" ht="43.5" hidden="1" customHeight="1">
      <c r="A11" s="305" t="s">
        <v>3332</v>
      </c>
      <c r="B11" s="376" t="s">
        <v>3335</v>
      </c>
      <c r="C11" s="377"/>
      <c r="D11" s="4"/>
      <c r="E11" s="4"/>
      <c r="F11" s="4"/>
      <c r="G11" s="4"/>
      <c r="H11" s="4"/>
      <c r="I11" s="4"/>
      <c r="J11" s="4"/>
      <c r="K11" s="4"/>
      <c r="L11" s="4"/>
      <c r="M11" s="4"/>
      <c r="N11" s="4"/>
      <c r="O11" s="4"/>
      <c r="P11" s="4"/>
      <c r="Q11" s="4"/>
    </row>
    <row r="12" spans="1:17" ht="27.75" hidden="1" customHeight="1">
      <c r="A12" s="305" t="s">
        <v>3336</v>
      </c>
      <c r="B12" s="376" t="s">
        <v>3337</v>
      </c>
      <c r="C12" s="377"/>
      <c r="D12" s="4"/>
      <c r="E12" s="4"/>
      <c r="F12" s="4"/>
      <c r="G12" s="4"/>
      <c r="H12" s="4"/>
      <c r="I12" s="4"/>
      <c r="J12" s="4"/>
      <c r="K12" s="4"/>
      <c r="L12" s="4"/>
      <c r="M12" s="4"/>
      <c r="N12" s="4"/>
      <c r="O12" s="4"/>
      <c r="P12" s="4"/>
      <c r="Q12" s="4"/>
    </row>
    <row r="13" spans="1:17" ht="27.75" hidden="1" customHeight="1">
      <c r="A13" s="305" t="s">
        <v>3338</v>
      </c>
      <c r="B13" s="376" t="s">
        <v>3339</v>
      </c>
      <c r="C13" s="377"/>
      <c r="D13" s="4"/>
      <c r="E13" s="4"/>
      <c r="F13" s="4"/>
      <c r="G13" s="4"/>
      <c r="H13" s="4"/>
      <c r="I13" s="4"/>
      <c r="J13" s="4"/>
      <c r="K13" s="4"/>
      <c r="L13" s="4"/>
      <c r="M13" s="4"/>
      <c r="N13" s="4"/>
      <c r="O13" s="4"/>
      <c r="P13" s="4"/>
      <c r="Q13" s="4"/>
    </row>
    <row r="14" spans="1:17" ht="45.75" hidden="1" customHeight="1">
      <c r="A14" s="305" t="s">
        <v>3340</v>
      </c>
      <c r="B14" s="376" t="s">
        <v>3341</v>
      </c>
      <c r="C14" s="377"/>
      <c r="D14" s="4"/>
      <c r="E14" s="4"/>
      <c r="F14" s="4"/>
      <c r="G14" s="4"/>
      <c r="H14" s="4"/>
      <c r="I14" s="4"/>
      <c r="J14" s="4"/>
      <c r="K14" s="4"/>
      <c r="L14" s="4"/>
      <c r="M14" s="4"/>
      <c r="N14" s="4"/>
      <c r="O14" s="4"/>
      <c r="P14" s="4"/>
      <c r="Q14" s="4"/>
    </row>
    <row r="15" spans="1:17" ht="45.75" hidden="1" customHeight="1">
      <c r="A15" s="305" t="s">
        <v>3342</v>
      </c>
      <c r="B15" s="376" t="s">
        <v>3343</v>
      </c>
      <c r="C15" s="377"/>
      <c r="D15" s="4"/>
      <c r="E15" s="4"/>
      <c r="F15" s="4"/>
      <c r="G15" s="4"/>
      <c r="H15" s="4"/>
      <c r="I15" s="4"/>
      <c r="J15" s="4"/>
      <c r="K15" s="4"/>
      <c r="L15" s="4"/>
      <c r="M15" s="4"/>
      <c r="N15" s="4"/>
      <c r="O15" s="4"/>
      <c r="P15" s="4"/>
      <c r="Q15" s="4"/>
    </row>
    <row r="16" spans="1:17" ht="51" hidden="1" customHeight="1">
      <c r="A16" s="305" t="s">
        <v>3344</v>
      </c>
      <c r="B16" s="376" t="s">
        <v>3345</v>
      </c>
      <c r="C16" s="377"/>
      <c r="D16" s="4"/>
      <c r="E16" s="4"/>
      <c r="F16" s="4"/>
      <c r="G16" s="4"/>
      <c r="H16" s="4"/>
      <c r="I16" s="4"/>
      <c r="J16" s="4"/>
      <c r="K16" s="4"/>
      <c r="L16" s="4"/>
      <c r="M16" s="4"/>
      <c r="N16" s="4"/>
      <c r="O16" s="4"/>
      <c r="P16" s="4"/>
      <c r="Q16" s="4"/>
    </row>
    <row r="17" spans="1:17" ht="27.75" hidden="1" customHeight="1">
      <c r="A17" s="305" t="s">
        <v>3346</v>
      </c>
      <c r="B17" s="376" t="s">
        <v>3347</v>
      </c>
      <c r="C17" s="377"/>
      <c r="D17" s="4"/>
      <c r="E17" s="4"/>
      <c r="F17" s="4"/>
      <c r="G17" s="4"/>
      <c r="H17" s="4"/>
      <c r="I17" s="4"/>
      <c r="J17" s="4"/>
      <c r="K17" s="4"/>
      <c r="L17" s="4"/>
      <c r="M17" s="4"/>
      <c r="N17" s="4"/>
      <c r="O17" s="4"/>
      <c r="P17" s="4"/>
      <c r="Q17" s="4"/>
    </row>
    <row r="18" spans="1:17" ht="27.75" hidden="1" customHeight="1">
      <c r="A18" s="305" t="s">
        <v>3348</v>
      </c>
      <c r="B18" s="376" t="s">
        <v>3349</v>
      </c>
      <c r="C18" s="377"/>
      <c r="D18" s="4"/>
      <c r="E18" s="4"/>
      <c r="F18" s="4"/>
      <c r="G18" s="4"/>
      <c r="H18" s="4"/>
      <c r="I18" s="4"/>
      <c r="J18" s="4"/>
      <c r="K18" s="4"/>
      <c r="L18" s="4"/>
      <c r="M18" s="4"/>
      <c r="N18" s="4"/>
      <c r="O18" s="4"/>
      <c r="P18" s="4"/>
      <c r="Q18" s="4"/>
    </row>
    <row r="19" spans="1:17" ht="45" hidden="1" customHeight="1">
      <c r="A19" s="305" t="s">
        <v>3348</v>
      </c>
      <c r="B19" s="376" t="s">
        <v>3350</v>
      </c>
      <c r="C19" s="377"/>
      <c r="D19" s="4"/>
      <c r="E19" s="4"/>
      <c r="F19" s="4"/>
      <c r="G19" s="4"/>
      <c r="H19" s="4"/>
      <c r="I19" s="4"/>
      <c r="J19" s="4"/>
      <c r="K19" s="4"/>
      <c r="L19" s="4"/>
      <c r="M19" s="4"/>
      <c r="N19" s="4"/>
      <c r="O19" s="4"/>
      <c r="P19" s="4"/>
      <c r="Q19" s="4"/>
    </row>
    <row r="20" spans="1:17" ht="45" hidden="1" customHeight="1">
      <c r="A20" s="305" t="s">
        <v>3351</v>
      </c>
      <c r="B20" s="376" t="s">
        <v>3352</v>
      </c>
      <c r="C20" s="377"/>
      <c r="D20" s="4"/>
      <c r="E20" s="4"/>
      <c r="F20" s="4"/>
      <c r="G20" s="4"/>
      <c r="H20" s="4"/>
      <c r="I20" s="4"/>
      <c r="J20" s="4"/>
      <c r="K20" s="4"/>
      <c r="L20" s="4"/>
      <c r="M20" s="4"/>
      <c r="N20" s="4"/>
      <c r="O20" s="4"/>
      <c r="P20" s="4"/>
      <c r="Q20" s="4"/>
    </row>
    <row r="21" spans="1:17" ht="30" hidden="1" customHeight="1">
      <c r="A21" s="305" t="s">
        <v>3353</v>
      </c>
      <c r="B21" s="376" t="s">
        <v>3354</v>
      </c>
      <c r="C21" s="377"/>
      <c r="D21" s="4"/>
      <c r="E21" s="4"/>
      <c r="F21" s="4"/>
      <c r="G21" s="4"/>
      <c r="H21" s="4"/>
      <c r="I21" s="4"/>
      <c r="J21" s="4"/>
      <c r="K21" s="4"/>
      <c r="L21" s="4"/>
      <c r="M21" s="4"/>
      <c r="N21" s="4"/>
      <c r="O21" s="4"/>
      <c r="P21" s="4"/>
      <c r="Q21" s="4"/>
    </row>
    <row r="22" spans="1:17" ht="30" hidden="1" customHeight="1">
      <c r="A22" s="305" t="s">
        <v>3355</v>
      </c>
      <c r="B22" s="376" t="s">
        <v>3356</v>
      </c>
      <c r="C22" s="377"/>
      <c r="D22" s="4"/>
      <c r="E22" s="4"/>
      <c r="F22" s="4"/>
      <c r="G22" s="4"/>
      <c r="H22" s="4"/>
      <c r="I22" s="4"/>
      <c r="J22" s="4"/>
      <c r="K22" s="4"/>
      <c r="L22" s="4"/>
      <c r="M22" s="4"/>
      <c r="N22" s="4"/>
      <c r="O22" s="4"/>
      <c r="P22" s="4"/>
      <c r="Q22" s="4"/>
    </row>
    <row r="23" spans="1:17" ht="30" hidden="1" customHeight="1">
      <c r="A23" s="305" t="s">
        <v>3357</v>
      </c>
      <c r="B23" s="376" t="s">
        <v>3358</v>
      </c>
      <c r="C23" s="377"/>
      <c r="D23" s="4"/>
      <c r="E23" s="4"/>
      <c r="F23" s="4"/>
      <c r="G23" s="4"/>
      <c r="H23" s="4"/>
      <c r="I23" s="4"/>
      <c r="J23" s="4"/>
      <c r="K23" s="4"/>
      <c r="L23" s="4"/>
      <c r="M23" s="4"/>
      <c r="N23" s="4"/>
      <c r="O23" s="4"/>
      <c r="P23" s="4"/>
      <c r="Q23" s="4"/>
    </row>
    <row r="24" spans="1:17" ht="30" hidden="1" customHeight="1">
      <c r="A24" s="305" t="s">
        <v>3359</v>
      </c>
      <c r="B24" s="376" t="s">
        <v>3360</v>
      </c>
      <c r="C24" s="377"/>
      <c r="D24" s="4"/>
      <c r="E24" s="4"/>
      <c r="F24" s="4"/>
      <c r="G24" s="4"/>
      <c r="H24" s="4"/>
      <c r="I24" s="4"/>
      <c r="J24" s="4"/>
      <c r="K24" s="4"/>
      <c r="L24" s="4"/>
      <c r="M24" s="4"/>
      <c r="N24" s="4"/>
      <c r="O24" s="4"/>
      <c r="P24" s="4"/>
      <c r="Q24" s="4"/>
    </row>
    <row r="25" spans="1:17" ht="30" hidden="1" customHeight="1">
      <c r="A25" s="305" t="s">
        <v>3361</v>
      </c>
      <c r="B25" s="376" t="s">
        <v>3362</v>
      </c>
      <c r="C25" s="377"/>
      <c r="D25" s="4"/>
      <c r="E25" s="4"/>
      <c r="F25" s="4"/>
      <c r="G25" s="4"/>
      <c r="H25" s="4"/>
      <c r="I25" s="4"/>
      <c r="J25" s="4"/>
      <c r="K25" s="4"/>
      <c r="L25" s="4"/>
      <c r="M25" s="4"/>
      <c r="N25" s="4"/>
      <c r="O25" s="4"/>
      <c r="P25" s="4"/>
      <c r="Q25" s="4"/>
    </row>
    <row r="26" spans="1:17" ht="30" hidden="1" customHeight="1">
      <c r="A26" s="305" t="s">
        <v>3363</v>
      </c>
      <c r="B26" s="376" t="s">
        <v>3364</v>
      </c>
      <c r="C26" s="377"/>
      <c r="D26" s="4"/>
      <c r="E26" s="4"/>
      <c r="F26" s="4"/>
      <c r="G26" s="4"/>
      <c r="H26" s="4"/>
      <c r="I26" s="4"/>
      <c r="J26" s="4"/>
      <c r="K26" s="4"/>
      <c r="L26" s="4"/>
      <c r="M26" s="4"/>
      <c r="N26" s="4"/>
      <c r="O26" s="4"/>
      <c r="P26" s="4"/>
      <c r="Q26" s="4"/>
    </row>
    <row r="27" spans="1:17" ht="70.5" hidden="1" customHeight="1">
      <c r="A27" s="305" t="s">
        <v>3365</v>
      </c>
      <c r="B27" s="376" t="s">
        <v>3366</v>
      </c>
      <c r="C27" s="377"/>
      <c r="D27" s="4"/>
      <c r="E27" s="4"/>
      <c r="F27" s="4"/>
      <c r="G27" s="4"/>
      <c r="H27" s="4"/>
      <c r="I27" s="4"/>
      <c r="J27" s="4"/>
      <c r="K27" s="4"/>
      <c r="L27" s="4"/>
      <c r="M27" s="4"/>
      <c r="N27" s="4"/>
      <c r="O27" s="4"/>
      <c r="P27" s="4"/>
      <c r="Q27" s="4"/>
    </row>
    <row r="28" spans="1:17" ht="48" hidden="1" customHeight="1">
      <c r="A28" s="305" t="s">
        <v>3367</v>
      </c>
      <c r="B28" s="376" t="s">
        <v>3368</v>
      </c>
      <c r="C28" s="377"/>
      <c r="D28" s="4"/>
      <c r="E28" s="4"/>
      <c r="F28" s="4"/>
      <c r="G28" s="4"/>
      <c r="H28" s="4"/>
      <c r="I28" s="4"/>
      <c r="J28" s="4"/>
      <c r="K28" s="4"/>
      <c r="L28" s="4"/>
      <c r="M28" s="4"/>
      <c r="N28" s="4"/>
      <c r="O28" s="4"/>
      <c r="P28" s="4"/>
      <c r="Q28" s="4"/>
    </row>
    <row r="29" spans="1:17" ht="100.5" hidden="1" customHeight="1">
      <c r="A29" s="305" t="s">
        <v>3369</v>
      </c>
      <c r="B29" s="376" t="s">
        <v>3370</v>
      </c>
      <c r="C29" s="377"/>
      <c r="D29" s="4"/>
      <c r="E29" s="4"/>
      <c r="F29" s="4"/>
      <c r="G29" s="4"/>
      <c r="H29" s="4"/>
      <c r="I29" s="4"/>
      <c r="J29" s="4"/>
      <c r="K29" s="4"/>
      <c r="L29" s="4"/>
      <c r="M29" s="4"/>
      <c r="N29" s="4"/>
      <c r="O29" s="4"/>
      <c r="P29" s="4"/>
      <c r="Q29" s="4"/>
    </row>
    <row r="30" spans="1:17" ht="45" hidden="1" customHeight="1">
      <c r="A30" s="305" t="s">
        <v>3371</v>
      </c>
      <c r="B30" s="376" t="s">
        <v>3372</v>
      </c>
      <c r="C30" s="377"/>
      <c r="D30" s="4"/>
      <c r="E30" s="4"/>
      <c r="F30" s="4"/>
      <c r="G30" s="4"/>
      <c r="H30" s="4"/>
      <c r="I30" s="4"/>
      <c r="J30" s="4"/>
      <c r="K30" s="4"/>
      <c r="L30" s="4"/>
      <c r="M30" s="4"/>
      <c r="N30" s="4"/>
      <c r="O30" s="4"/>
      <c r="P30" s="4"/>
      <c r="Q30" s="4"/>
    </row>
    <row r="31" spans="1:17" ht="45" hidden="1" customHeight="1">
      <c r="A31" s="305" t="s">
        <v>3373</v>
      </c>
      <c r="B31" s="376" t="s">
        <v>3374</v>
      </c>
      <c r="C31" s="377"/>
      <c r="D31" s="4"/>
      <c r="E31" s="4"/>
      <c r="F31" s="4"/>
      <c r="G31" s="4"/>
      <c r="H31" s="4"/>
      <c r="I31" s="4"/>
      <c r="J31" s="4"/>
      <c r="K31" s="4"/>
      <c r="L31" s="4"/>
      <c r="M31" s="4"/>
      <c r="N31" s="4"/>
      <c r="O31" s="4"/>
      <c r="P31" s="4"/>
      <c r="Q31" s="4"/>
    </row>
    <row r="32" spans="1:17" ht="45" hidden="1" customHeight="1">
      <c r="A32" s="305" t="s">
        <v>3375</v>
      </c>
      <c r="B32" s="376" t="s">
        <v>3376</v>
      </c>
      <c r="C32" s="377"/>
      <c r="D32" s="4"/>
      <c r="E32" s="4"/>
      <c r="F32" s="4"/>
      <c r="G32" s="4"/>
      <c r="H32" s="4"/>
      <c r="I32" s="4"/>
      <c r="J32" s="4"/>
      <c r="K32" s="4"/>
      <c r="L32" s="4"/>
      <c r="M32" s="4"/>
      <c r="N32" s="4"/>
      <c r="O32" s="4"/>
      <c r="P32" s="4"/>
      <c r="Q32" s="4"/>
    </row>
    <row r="33" spans="1:17" ht="72" hidden="1" customHeight="1">
      <c r="A33" s="305" t="s">
        <v>3377</v>
      </c>
      <c r="B33" s="376" t="s">
        <v>3378</v>
      </c>
      <c r="C33" s="377"/>
      <c r="D33" s="4"/>
      <c r="E33" s="4"/>
      <c r="F33" s="4"/>
      <c r="G33" s="4"/>
      <c r="H33" s="4"/>
      <c r="I33" s="4"/>
      <c r="J33" s="4"/>
      <c r="K33" s="4"/>
      <c r="L33" s="4"/>
      <c r="M33" s="4"/>
      <c r="N33" s="4"/>
      <c r="O33" s="4"/>
      <c r="P33" s="4"/>
      <c r="Q33" s="4"/>
    </row>
    <row r="34" spans="1:17" ht="79.5" hidden="1" customHeight="1">
      <c r="A34" s="305" t="s">
        <v>3379</v>
      </c>
      <c r="B34" s="376" t="s">
        <v>3380</v>
      </c>
      <c r="C34" s="377"/>
      <c r="D34" s="4"/>
      <c r="E34" s="4"/>
      <c r="F34" s="4"/>
      <c r="G34" s="4"/>
      <c r="H34" s="4"/>
      <c r="I34" s="4"/>
      <c r="J34" s="4"/>
      <c r="K34" s="4"/>
      <c r="L34" s="4"/>
      <c r="M34" s="4"/>
      <c r="N34" s="4"/>
      <c r="O34" s="4"/>
      <c r="P34" s="4"/>
      <c r="Q34" s="4"/>
    </row>
    <row r="35" spans="1:17" ht="70.5" hidden="1" customHeight="1">
      <c r="A35" s="305" t="s">
        <v>3381</v>
      </c>
      <c r="B35" s="376" t="s">
        <v>3382</v>
      </c>
      <c r="C35" s="377"/>
      <c r="D35" s="4"/>
      <c r="E35" s="4"/>
      <c r="F35" s="4"/>
      <c r="G35" s="4"/>
      <c r="H35" s="4"/>
      <c r="I35" s="4"/>
      <c r="J35" s="4"/>
      <c r="K35" s="4"/>
      <c r="L35" s="4"/>
      <c r="M35" s="4"/>
      <c r="N35" s="4"/>
      <c r="O35" s="4"/>
      <c r="P35" s="4"/>
      <c r="Q35" s="4"/>
    </row>
    <row r="36" spans="1:17" ht="45.75" hidden="1" customHeight="1">
      <c r="A36" s="305" t="s">
        <v>3383</v>
      </c>
      <c r="B36" s="376" t="s">
        <v>3384</v>
      </c>
      <c r="C36" s="377"/>
      <c r="D36" s="4"/>
      <c r="E36" s="4"/>
      <c r="F36" s="4"/>
      <c r="G36" s="4"/>
      <c r="H36" s="4"/>
      <c r="I36" s="4"/>
      <c r="J36" s="4"/>
      <c r="K36" s="4"/>
      <c r="L36" s="4"/>
      <c r="M36" s="4"/>
      <c r="N36" s="4"/>
      <c r="O36" s="4"/>
      <c r="P36" s="4"/>
      <c r="Q36" s="4"/>
    </row>
    <row r="37" spans="1:17" ht="54.75" hidden="1" customHeight="1">
      <c r="A37" s="305" t="s">
        <v>3385</v>
      </c>
      <c r="B37" s="376" t="s">
        <v>3386</v>
      </c>
      <c r="C37" s="377"/>
      <c r="D37" s="4"/>
      <c r="E37" s="4"/>
      <c r="F37" s="4"/>
      <c r="G37" s="4"/>
      <c r="H37" s="4"/>
      <c r="I37" s="4"/>
      <c r="J37" s="4"/>
      <c r="K37" s="4"/>
      <c r="L37" s="4"/>
      <c r="M37" s="4"/>
      <c r="N37" s="4"/>
      <c r="O37" s="4"/>
      <c r="P37" s="4"/>
      <c r="Q37" s="4"/>
    </row>
    <row r="38" spans="1:17" ht="37.5" hidden="1" customHeight="1">
      <c r="A38" s="305" t="s">
        <v>3387</v>
      </c>
      <c r="B38" s="376" t="s">
        <v>3388</v>
      </c>
      <c r="C38" s="377"/>
      <c r="D38" s="4"/>
      <c r="E38" s="4"/>
      <c r="F38" s="4"/>
      <c r="G38" s="4"/>
      <c r="H38" s="4"/>
      <c r="I38" s="4"/>
      <c r="J38" s="4"/>
      <c r="K38" s="4"/>
      <c r="L38" s="4"/>
      <c r="M38" s="4"/>
      <c r="N38" s="4"/>
      <c r="O38" s="4"/>
      <c r="P38" s="4"/>
      <c r="Q38" s="4"/>
    </row>
    <row r="39" spans="1:17" ht="61.5" hidden="1" customHeight="1">
      <c r="A39" s="305" t="s">
        <v>3389</v>
      </c>
      <c r="B39" s="376" t="s">
        <v>3390</v>
      </c>
      <c r="C39" s="377"/>
      <c r="D39" s="4"/>
      <c r="E39" s="4"/>
      <c r="F39" s="4"/>
      <c r="G39" s="4"/>
      <c r="H39" s="4"/>
      <c r="I39" s="4"/>
      <c r="J39" s="4"/>
      <c r="K39" s="4"/>
      <c r="L39" s="4"/>
      <c r="M39" s="4"/>
      <c r="N39" s="4"/>
      <c r="O39" s="4"/>
      <c r="P39" s="4"/>
      <c r="Q39" s="4"/>
    </row>
    <row r="40" spans="1:17" ht="53.25" hidden="1" customHeight="1">
      <c r="A40" s="305" t="s">
        <v>3391</v>
      </c>
      <c r="B40" s="376" t="s">
        <v>3392</v>
      </c>
      <c r="C40" s="377"/>
      <c r="D40" s="4"/>
      <c r="E40" s="4"/>
      <c r="F40" s="4"/>
      <c r="G40" s="4"/>
      <c r="H40" s="4"/>
      <c r="I40" s="4"/>
      <c r="J40" s="4"/>
      <c r="K40" s="4"/>
      <c r="L40" s="4"/>
      <c r="M40" s="4"/>
      <c r="N40" s="4"/>
      <c r="O40" s="4"/>
      <c r="P40" s="4"/>
      <c r="Q40" s="4"/>
    </row>
    <row r="41" spans="1:17" ht="73.5" hidden="1" customHeight="1">
      <c r="A41" s="305" t="s">
        <v>3393</v>
      </c>
      <c r="B41" s="376" t="s">
        <v>3394</v>
      </c>
      <c r="C41" s="377"/>
      <c r="D41" s="4"/>
      <c r="E41" s="4"/>
      <c r="F41" s="4"/>
      <c r="G41" s="4"/>
      <c r="H41" s="4"/>
      <c r="I41" s="4"/>
      <c r="J41" s="4"/>
      <c r="K41" s="4"/>
      <c r="L41" s="4"/>
      <c r="M41" s="4"/>
      <c r="N41" s="4"/>
      <c r="O41" s="4"/>
      <c r="P41" s="4"/>
      <c r="Q41" s="4"/>
    </row>
    <row r="42" spans="1:17" ht="57.75" hidden="1" customHeight="1">
      <c r="A42" s="305" t="s">
        <v>3395</v>
      </c>
      <c r="B42" s="376" t="s">
        <v>3396</v>
      </c>
      <c r="C42" s="377"/>
      <c r="D42" s="4"/>
      <c r="E42" s="4"/>
      <c r="F42" s="4"/>
      <c r="G42" s="4"/>
      <c r="H42" s="4"/>
      <c r="I42" s="4"/>
      <c r="J42" s="4"/>
      <c r="K42" s="4"/>
      <c r="L42" s="4"/>
      <c r="M42" s="4"/>
      <c r="N42" s="4"/>
      <c r="O42" s="4"/>
      <c r="P42" s="4"/>
      <c r="Q42" s="4"/>
    </row>
    <row r="43" spans="1:17" ht="84" hidden="1" customHeight="1">
      <c r="A43" s="305" t="s">
        <v>3397</v>
      </c>
      <c r="B43" s="376" t="s">
        <v>3398</v>
      </c>
      <c r="C43" s="377"/>
      <c r="D43" s="4"/>
      <c r="E43" s="4"/>
      <c r="F43" s="4"/>
      <c r="G43" s="4"/>
      <c r="H43" s="4"/>
      <c r="I43" s="4"/>
      <c r="J43" s="4"/>
      <c r="K43" s="4"/>
      <c r="L43" s="4"/>
      <c r="M43" s="4"/>
      <c r="N43" s="4"/>
      <c r="O43" s="4"/>
      <c r="P43" s="4"/>
      <c r="Q43" s="4"/>
    </row>
    <row r="44" spans="1:17" ht="48" hidden="1" customHeight="1">
      <c r="A44" s="305" t="s">
        <v>3399</v>
      </c>
      <c r="B44" s="376" t="s">
        <v>3400</v>
      </c>
      <c r="C44" s="377"/>
      <c r="D44" s="4"/>
      <c r="E44" s="4"/>
      <c r="F44" s="4"/>
      <c r="G44" s="4"/>
      <c r="H44" s="4"/>
      <c r="I44" s="4"/>
      <c r="J44" s="4"/>
      <c r="K44" s="4"/>
      <c r="L44" s="4"/>
      <c r="M44" s="4"/>
      <c r="N44" s="4"/>
      <c r="O44" s="4"/>
      <c r="P44" s="4"/>
      <c r="Q44" s="4"/>
    </row>
    <row r="45" spans="1:17" ht="57" hidden="1" customHeight="1">
      <c r="A45" s="305" t="s">
        <v>3401</v>
      </c>
      <c r="B45" s="376" t="s">
        <v>3402</v>
      </c>
      <c r="C45" s="377"/>
      <c r="D45" s="4"/>
      <c r="E45" s="4"/>
      <c r="F45" s="4"/>
      <c r="G45" s="4"/>
      <c r="H45" s="4"/>
      <c r="I45" s="4"/>
      <c r="J45" s="4"/>
      <c r="K45" s="4"/>
      <c r="L45" s="4"/>
      <c r="M45" s="4"/>
      <c r="N45" s="4"/>
      <c r="O45" s="4"/>
      <c r="P45" s="4"/>
      <c r="Q45" s="4"/>
    </row>
    <row r="46" spans="1:17" ht="73.5" hidden="1" customHeight="1">
      <c r="A46" s="305" t="s">
        <v>3403</v>
      </c>
      <c r="B46" s="385" t="s">
        <v>3404</v>
      </c>
      <c r="C46" s="377"/>
      <c r="D46" s="41"/>
      <c r="E46" s="4"/>
      <c r="F46" s="4"/>
      <c r="G46" s="4"/>
      <c r="H46" s="4"/>
      <c r="I46" s="4"/>
      <c r="J46" s="4"/>
      <c r="K46" s="4"/>
      <c r="L46" s="4"/>
      <c r="M46" s="4"/>
      <c r="N46" s="4"/>
      <c r="O46" s="4"/>
      <c r="P46" s="4"/>
      <c r="Q46" s="4"/>
    </row>
    <row r="47" spans="1:17" ht="66" hidden="1" customHeight="1">
      <c r="A47" s="46" t="s">
        <v>3405</v>
      </c>
      <c r="B47" s="386" t="s">
        <v>3406</v>
      </c>
      <c r="C47" s="386"/>
      <c r="D47" s="4"/>
      <c r="E47" s="4"/>
      <c r="F47" s="4"/>
      <c r="G47" s="4"/>
      <c r="H47" s="4"/>
      <c r="I47" s="4"/>
      <c r="J47" s="4"/>
      <c r="K47" s="4"/>
      <c r="L47" s="4"/>
      <c r="M47" s="4"/>
      <c r="N47" s="4"/>
      <c r="O47" s="4"/>
      <c r="P47" s="4"/>
      <c r="Q47" s="4"/>
    </row>
    <row r="48" spans="1:17" ht="123.75" customHeight="1">
      <c r="A48" s="267" t="s">
        <v>3407</v>
      </c>
      <c r="B48" s="384" t="s">
        <v>3408</v>
      </c>
      <c r="C48" s="383"/>
      <c r="D48" s="4"/>
      <c r="E48" s="4"/>
      <c r="F48" s="4"/>
      <c r="G48" s="4"/>
      <c r="H48" s="4"/>
      <c r="I48" s="4"/>
      <c r="J48" s="4"/>
      <c r="K48" s="4"/>
      <c r="L48" s="4"/>
      <c r="M48" s="4"/>
      <c r="N48" s="4"/>
      <c r="O48" s="4"/>
      <c r="P48" s="4"/>
      <c r="Q48" s="4"/>
    </row>
    <row r="49" spans="1:17" ht="34.5" customHeight="1">
      <c r="A49" s="267" t="s">
        <v>3409</v>
      </c>
      <c r="B49" s="382" t="s">
        <v>3410</v>
      </c>
      <c r="C49" s="383"/>
      <c r="D49" s="4"/>
      <c r="E49" s="4"/>
      <c r="F49" s="4"/>
      <c r="G49" s="4"/>
      <c r="H49" s="4"/>
      <c r="I49" s="4"/>
      <c r="J49" s="4"/>
      <c r="K49" s="4"/>
      <c r="L49" s="4"/>
      <c r="M49" s="4"/>
      <c r="N49" s="4"/>
      <c r="O49" s="4"/>
      <c r="P49" s="4"/>
      <c r="Q49" s="4"/>
    </row>
    <row r="50" spans="1:17" ht="34.5" customHeight="1">
      <c r="A50" s="267" t="s">
        <v>3411</v>
      </c>
      <c r="B50" s="382" t="s">
        <v>3412</v>
      </c>
      <c r="C50" s="383"/>
      <c r="D50" s="4"/>
      <c r="E50" s="4"/>
      <c r="F50" s="4"/>
      <c r="G50" s="4"/>
      <c r="H50" s="4"/>
      <c r="I50" s="4"/>
      <c r="J50" s="4"/>
      <c r="K50" s="4"/>
      <c r="L50" s="4"/>
      <c r="M50" s="4"/>
      <c r="N50" s="4"/>
      <c r="O50" s="4"/>
      <c r="P50" s="4"/>
      <c r="Q50" s="4"/>
    </row>
    <row r="51" spans="1:17" ht="31.5" customHeight="1">
      <c r="A51" s="306" t="s">
        <v>3413</v>
      </c>
      <c r="B51" s="376" t="s">
        <v>3414</v>
      </c>
      <c r="C51" s="377"/>
      <c r="D51" s="4"/>
      <c r="E51" s="4"/>
      <c r="F51" s="4"/>
      <c r="G51" s="4"/>
      <c r="H51" s="4"/>
      <c r="I51" s="4"/>
      <c r="J51" s="4"/>
      <c r="K51" s="4"/>
      <c r="L51" s="4"/>
      <c r="M51" s="4"/>
      <c r="N51" s="4"/>
      <c r="O51" s="4"/>
      <c r="P51" s="4"/>
      <c r="Q51" s="4"/>
    </row>
    <row r="52" spans="1:17" ht="31.5" customHeight="1">
      <c r="A52" s="306" t="s">
        <v>3415</v>
      </c>
      <c r="B52" s="376" t="s">
        <v>3416</v>
      </c>
      <c r="C52" s="377"/>
      <c r="D52" s="4"/>
      <c r="E52" s="4"/>
      <c r="F52" s="4"/>
      <c r="G52" s="4"/>
      <c r="H52" s="4"/>
      <c r="I52" s="4"/>
      <c r="J52" s="4"/>
      <c r="K52" s="4"/>
      <c r="L52" s="4"/>
      <c r="M52" s="4"/>
      <c r="N52" s="4"/>
      <c r="O52" s="4"/>
      <c r="P52" s="4"/>
      <c r="Q52" s="4"/>
    </row>
    <row r="53" spans="1:17" ht="31.5" customHeight="1">
      <c r="A53" s="306" t="s">
        <v>3417</v>
      </c>
      <c r="B53" s="374" t="s">
        <v>3418</v>
      </c>
      <c r="C53" s="375"/>
      <c r="D53" s="4"/>
      <c r="E53" s="4"/>
      <c r="F53" s="4"/>
      <c r="G53" s="4"/>
      <c r="H53" s="4"/>
      <c r="I53" s="4"/>
      <c r="J53" s="4"/>
      <c r="K53" s="4"/>
      <c r="L53" s="4"/>
      <c r="M53" s="4"/>
      <c r="N53" s="4"/>
      <c r="O53" s="4"/>
      <c r="P53" s="4"/>
      <c r="Q53" s="4"/>
    </row>
    <row r="54" spans="1:17" ht="31.5" customHeight="1">
      <c r="A54" s="306" t="s">
        <v>3419</v>
      </c>
      <c r="B54" s="374" t="s">
        <v>3420</v>
      </c>
      <c r="C54" s="375"/>
      <c r="D54" s="4"/>
      <c r="E54" s="4"/>
      <c r="F54" s="4"/>
      <c r="G54" s="4"/>
      <c r="H54" s="4"/>
      <c r="I54" s="4"/>
      <c r="J54" s="4"/>
      <c r="K54" s="4"/>
      <c r="L54" s="4"/>
      <c r="M54" s="4"/>
      <c r="N54" s="4"/>
      <c r="O54" s="4"/>
      <c r="P54" s="4"/>
      <c r="Q54" s="4"/>
    </row>
    <row r="55" spans="1:17" ht="54.6" customHeight="1">
      <c r="A55" s="306" t="s">
        <v>3421</v>
      </c>
      <c r="B55" s="374" t="s">
        <v>3422</v>
      </c>
      <c r="C55" s="375"/>
      <c r="D55" s="4"/>
      <c r="E55" s="4"/>
      <c r="F55" s="4"/>
      <c r="G55" s="4"/>
      <c r="H55" s="4"/>
      <c r="I55" s="4"/>
      <c r="J55" s="4"/>
      <c r="K55" s="4"/>
      <c r="L55" s="4"/>
      <c r="M55" s="4"/>
      <c r="N55" s="4"/>
      <c r="O55" s="4"/>
      <c r="P55" s="4"/>
      <c r="Q55" s="4"/>
    </row>
    <row r="56" spans="1:17" ht="54.6" customHeight="1">
      <c r="A56" s="306" t="s">
        <v>3423</v>
      </c>
      <c r="B56" s="374" t="s">
        <v>3424</v>
      </c>
      <c r="C56" s="375"/>
      <c r="D56" s="4"/>
      <c r="E56" s="4"/>
      <c r="F56" s="4"/>
      <c r="G56" s="4"/>
      <c r="H56" s="4"/>
      <c r="I56" s="4"/>
      <c r="J56" s="4"/>
      <c r="K56" s="4"/>
      <c r="L56" s="4"/>
      <c r="M56" s="4"/>
      <c r="N56" s="4"/>
      <c r="O56" s="4"/>
      <c r="P56" s="4"/>
      <c r="Q56" s="4"/>
    </row>
    <row r="57" spans="1:17" ht="54" customHeight="1">
      <c r="A57" s="306" t="s">
        <v>3425</v>
      </c>
      <c r="B57" s="374" t="s">
        <v>3426</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gkbm</cp:lastModifiedBy>
  <cp:lastPrinted>2025-01-29T13:40:57Z</cp:lastPrinted>
  <dcterms:created xsi:type="dcterms:W3CDTF">2022-04-01T05:14:30Z</dcterms:created>
  <dcterms:modified xsi:type="dcterms:W3CDTF">2025-01-29T13:41:49Z</dcterms:modified>
</cp:coreProperties>
</file>